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35" windowWidth="9420" windowHeight="4500" tabRatio="945" activeTab="5"/>
  </bookViews>
  <sheets>
    <sheet name="Indicadores Media 2010" sheetId="11" r:id="rId1"/>
    <sheet name="DOCUMENTACION" sheetId="2" r:id="rId2"/>
    <sheet name="I.Financieros 1 propo" sheetId="4" r:id="rId3"/>
    <sheet name="I.Financieros 2 propo (2)" sheetId="19" r:id="rId4"/>
    <sheet name="I.Financieros 3 propo (3)" sheetId="20" r:id="rId5"/>
    <sheet name="I.Financieros 4 propo (4)" sheetId="21" r:id="rId6"/>
  </sheets>
  <calcPr calcId="124519"/>
</workbook>
</file>

<file path=xl/calcChain.xml><?xml version="1.0" encoding="utf-8"?>
<calcChain xmlns="http://schemas.openxmlformats.org/spreadsheetml/2006/main">
  <c r="F35" i="21"/>
  <c r="G35" s="1"/>
  <c r="F29"/>
  <c r="F35" i="20"/>
  <c r="G35" s="1"/>
  <c r="F34"/>
  <c r="F29"/>
  <c r="F29" i="19"/>
  <c r="F35"/>
  <c r="G35"/>
  <c r="F38" i="4"/>
  <c r="F35"/>
  <c r="G35" s="1"/>
  <c r="F29"/>
  <c r="F39" i="21" l="1"/>
  <c r="G38" i="20"/>
  <c r="F39"/>
  <c r="G38" i="19"/>
  <c r="F39"/>
  <c r="G38" i="4"/>
  <c r="F39"/>
  <c r="F34" i="21"/>
  <c r="F33"/>
  <c r="F30"/>
  <c r="F28"/>
  <c r="G28" s="1"/>
  <c r="F25"/>
  <c r="F24"/>
  <c r="E19"/>
  <c r="F33" i="20"/>
  <c r="F30"/>
  <c r="F28"/>
  <c r="F25"/>
  <c r="F24"/>
  <c r="E19"/>
  <c r="F34" i="19"/>
  <c r="F33"/>
  <c r="F30"/>
  <c r="F28"/>
  <c r="G28" s="1"/>
  <c r="F25"/>
  <c r="F24"/>
  <c r="E19"/>
  <c r="F12" i="2"/>
  <c r="I12"/>
  <c r="O12"/>
  <c r="L12"/>
  <c r="L13" i="11"/>
  <c r="K13"/>
  <c r="J13"/>
  <c r="I13"/>
  <c r="L12"/>
  <c r="K12"/>
  <c r="J12"/>
  <c r="I12"/>
  <c r="L11"/>
  <c r="K11"/>
  <c r="J11"/>
  <c r="I11"/>
  <c r="L10"/>
  <c r="K10"/>
  <c r="J10"/>
  <c r="I10"/>
  <c r="F24" i="4"/>
  <c r="F28"/>
  <c r="F34"/>
  <c r="F25"/>
  <c r="E19"/>
  <c r="F33"/>
  <c r="F30"/>
  <c r="G33" l="1"/>
  <c r="G28" i="20"/>
  <c r="G28" i="4"/>
  <c r="G24" i="20"/>
  <c r="G33"/>
  <c r="G24" i="21"/>
  <c r="G24" i="19"/>
  <c r="G33"/>
  <c r="F38" i="20"/>
  <c r="G33" i="21"/>
  <c r="F38" i="19"/>
  <c r="F38" i="21"/>
  <c r="G24" i="4"/>
</calcChain>
</file>

<file path=xl/sharedStrings.xml><?xml version="1.0" encoding="utf-8"?>
<sst xmlns="http://schemas.openxmlformats.org/spreadsheetml/2006/main" count="314" uniqueCount="76">
  <si>
    <t>CUMPLIMIENTO</t>
  </si>
  <si>
    <t>NO</t>
  </si>
  <si>
    <t>SI</t>
  </si>
  <si>
    <t>EMPRESA PROPONENTE</t>
  </si>
  <si>
    <t>PRIMERA EVALUACIÓN DE ADMISIBILIDAD</t>
  </si>
  <si>
    <t>VICERRECTORÍA ADMINISTRATIVA Y FINANCIERA</t>
  </si>
  <si>
    <t>ÍTEM</t>
  </si>
  <si>
    <t>OBSERVACIONES</t>
  </si>
  <si>
    <t>UNIVERSIDAD DISTRITAL FRANCISCO JOSÉ DE CALDAS</t>
  </si>
  <si>
    <t>DOCUMENTOS FINANCIEROS</t>
  </si>
  <si>
    <t>DOCUMENTOS FINANCIEROS SOLICITADOS</t>
  </si>
  <si>
    <t>ESTADOS FINANCIEROS</t>
  </si>
  <si>
    <t xml:space="preserve">Balance General </t>
  </si>
  <si>
    <t>Estado de Resultados</t>
  </si>
  <si>
    <t>Notas Explicativas</t>
  </si>
  <si>
    <t>Certificación de Estados financieros</t>
  </si>
  <si>
    <t>DOCUMENTOS DEL CONTADOR</t>
  </si>
  <si>
    <t>Antecedentes profesionales</t>
  </si>
  <si>
    <t>DOCUMENTOS DEL REVISOR FISCAL</t>
  </si>
  <si>
    <t>Inscripción -Tarjeta profesional-</t>
  </si>
  <si>
    <t xml:space="preserve">EMPRESA PROPONENTE </t>
  </si>
  <si>
    <t>INDICADORES FINANCIEROS</t>
  </si>
  <si>
    <t>INDICADOR</t>
  </si>
  <si>
    <t>RESULTADO</t>
  </si>
  <si>
    <t>CONDICIONES ESTABLECIDAS EN LOS TÉRMINOS DE REFERENCIA</t>
  </si>
  <si>
    <t>INDICADORES FINANCIEROS CALCULADOS</t>
  </si>
  <si>
    <t>RAZÓN CORRIENTE</t>
  </si>
  <si>
    <t>Activo Corriente</t>
  </si>
  <si>
    <t>Pasivo Corriente</t>
  </si>
  <si>
    <t>ENDEUDAMIENTO</t>
  </si>
  <si>
    <t>Pasivo Total</t>
  </si>
  <si>
    <t>CAPITAL DE TRABAJO</t>
  </si>
  <si>
    <t>PATRIMONIO</t>
  </si>
  <si>
    <t>Activo Total</t>
  </si>
  <si>
    <t>ADMISION EN CUMPLIMIENTO DE INDICADORES FINANCIEROS</t>
  </si>
  <si>
    <t>ADMITIDO EN DOCUMENTOS FINANCIEROS</t>
  </si>
  <si>
    <t>Patrimonio</t>
  </si>
  <si>
    <t>ALVARO MAHECHA RANGEL</t>
  </si>
  <si>
    <t>Jefe División de Recursos Financieros</t>
  </si>
  <si>
    <t>_______________________________________</t>
  </si>
  <si>
    <t>EMPRESA</t>
  </si>
  <si>
    <t>INDICADORES BASICOS EN 2010 EN FORMA INDIVIDUAL</t>
  </si>
  <si>
    <t>Liquidez</t>
  </si>
  <si>
    <t>Capital de Trabajo</t>
  </si>
  <si>
    <t>Endeudamiento</t>
  </si>
  <si>
    <t>NIT</t>
  </si>
  <si>
    <t>PRESUPUESTO OFICIAL</t>
  </si>
  <si>
    <t>VALORES A DICIEMBRE 31 DE  2010</t>
  </si>
  <si>
    <t>Declaracion de Renta</t>
  </si>
  <si>
    <t>Conciliacion Tributaria</t>
  </si>
  <si>
    <t>x</t>
  </si>
  <si>
    <t>LA PREVISORA S.A</t>
  </si>
  <si>
    <t>CHUBB DE COLOMBIA SEGUROS S.A.</t>
  </si>
  <si>
    <t xml:space="preserve">ACE SEGUROS </t>
  </si>
  <si>
    <t>CONVOCATORIA PUBLICA No.011 DE 2011</t>
  </si>
  <si>
    <t>Endeudamiento  &lt;= A 51 %</t>
  </si>
  <si>
    <t>Capital de Trabajo: &gt;= 200% del PRESUPUESTO OFICIAL</t>
  </si>
  <si>
    <t>Razón Corriente &gt;= A 1,1 Veces</t>
  </si>
  <si>
    <t>Patrimonio : &gt;= A 100% DEL PRESPUESTO OFICIAL</t>
  </si>
  <si>
    <t>PENDIENTE 2009</t>
  </si>
  <si>
    <t>Endeudamiento &lt;= al 51 %</t>
  </si>
  <si>
    <t>Capital de Trabajo: &gt;= 200% del presupuesto oficial</t>
  </si>
  <si>
    <t>Patrimonio : &gt;= 100% del Presupuesto Oficial</t>
  </si>
  <si>
    <t>PENDIENTE 2010</t>
  </si>
  <si>
    <t xml:space="preserve"> NO VIENEN CLASIFICADOS PARA EVALUAR</t>
  </si>
  <si>
    <t>AGOSTO 11 DE 2011</t>
  </si>
  <si>
    <t>SUBSANAR</t>
  </si>
  <si>
    <t>JESUS ALVARO MAHECHA RANGEL</t>
  </si>
  <si>
    <t>Presupuesto Oficial</t>
  </si>
  <si>
    <t>X</t>
  </si>
  <si>
    <t>ADMISIBLE</t>
  </si>
  <si>
    <t>Reserva Técnica</t>
  </si>
  <si>
    <t>Reserva Tècnica</t>
  </si>
  <si>
    <t>AGOSTO 16 DE 2011</t>
  </si>
  <si>
    <t xml:space="preserve">BALANCE NO CLASIFICADO </t>
  </si>
  <si>
    <t>UNION TEMPORAL SURAMERICANA DE SEGUROS S.A. - COLSEGUROS S.A.</t>
  </si>
</sst>
</file>

<file path=xl/styles.xml><?xml version="1.0" encoding="utf-8"?>
<styleSheet xmlns="http://schemas.openxmlformats.org/spreadsheetml/2006/main">
  <numFmts count="7">
    <numFmt numFmtId="164" formatCode="_-* #,##0.00\ _P_t_s_-;\-* #,##0.00\ _P_t_s_-;_-* &quot;-&quot;??\ _P_t_s_-;_-@_-"/>
    <numFmt numFmtId="165" formatCode="&quot;$&quot;\ #,##0.00;[Red]&quot;$&quot;\ #,##0.00"/>
    <numFmt numFmtId="166" formatCode="#,##0.00;[Red]#,##0.00"/>
    <numFmt numFmtId="167" formatCode="0.00;[Red]0.00"/>
    <numFmt numFmtId="168" formatCode="[$$-240A]\ #,##0.00;[Red][$$-240A]\ #,##0.00"/>
    <numFmt numFmtId="169" formatCode="#,##0;[Red]#,##0"/>
    <numFmt numFmtId="170" formatCode="#,##0.0;[Red]#,##0.0"/>
  </numFmts>
  <fonts count="13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2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0" borderId="0" xfId="0" applyFont="1"/>
    <xf numFmtId="0" fontId="6" fillId="2" borderId="4" xfId="0" applyFont="1" applyFill="1" applyBorder="1"/>
    <xf numFmtId="165" fontId="6" fillId="2" borderId="4" xfId="0" applyNumberFormat="1" applyFont="1" applyFill="1" applyBorder="1" applyAlignment="1">
      <alignment horizontal="center" vertical="center"/>
    </xf>
    <xf numFmtId="0" fontId="6" fillId="2" borderId="5" xfId="0" applyFont="1" applyFill="1" applyBorder="1"/>
    <xf numFmtId="165" fontId="6" fillId="2" borderId="5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10" xfId="0" applyFont="1" applyBorder="1"/>
    <xf numFmtId="0" fontId="6" fillId="2" borderId="10" xfId="0" applyFont="1" applyFill="1" applyBorder="1"/>
    <xf numFmtId="0" fontId="6" fillId="2" borderId="11" xfId="0" applyFont="1" applyFill="1" applyBorder="1"/>
    <xf numFmtId="0" fontId="6" fillId="0" borderId="11" xfId="0" applyFont="1" applyBorder="1"/>
    <xf numFmtId="0" fontId="7" fillId="0" borderId="0" xfId="0" applyFont="1"/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0" fillId="0" borderId="0" xfId="0" applyFill="1"/>
    <xf numFmtId="0" fontId="10" fillId="0" borderId="12" xfId="0" applyFont="1" applyFill="1" applyBorder="1" applyAlignment="1">
      <alignment horizontal="center" vertical="center"/>
    </xf>
    <xf numFmtId="0" fontId="10" fillId="0" borderId="12" xfId="0" applyFont="1" applyFill="1" applyBorder="1"/>
    <xf numFmtId="0" fontId="10" fillId="0" borderId="12" xfId="0" applyFont="1" applyBorder="1" applyAlignment="1">
      <alignment horizontal="center" vertical="center"/>
    </xf>
    <xf numFmtId="167" fontId="10" fillId="3" borderId="12" xfId="0" applyNumberFormat="1" applyFont="1" applyFill="1" applyBorder="1" applyAlignment="1">
      <alignment horizontal="center"/>
    </xf>
    <xf numFmtId="168" fontId="10" fillId="3" borderId="12" xfId="0" applyNumberFormat="1" applyFont="1" applyFill="1" applyBorder="1"/>
    <xf numFmtId="10" fontId="10" fillId="3" borderId="12" xfId="0" applyNumberFormat="1" applyFont="1" applyFill="1" applyBorder="1" applyAlignment="1">
      <alignment horizontal="center"/>
    </xf>
    <xf numFmtId="166" fontId="10" fillId="3" borderId="12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/>
    <xf numFmtId="164" fontId="5" fillId="0" borderId="0" xfId="1" applyNumberFormat="1" applyFont="1" applyAlignment="1">
      <alignment horizontal="right"/>
    </xf>
    <xf numFmtId="0" fontId="5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6" fontId="10" fillId="4" borderId="12" xfId="0" applyNumberFormat="1" applyFont="1" applyFill="1" applyBorder="1" applyAlignment="1" applyProtection="1">
      <alignment horizontal="right" vertical="center"/>
      <protection locked="0"/>
    </xf>
    <xf numFmtId="167" fontId="10" fillId="4" borderId="12" xfId="0" applyNumberFormat="1" applyFont="1" applyFill="1" applyBorder="1" applyAlignment="1">
      <alignment horizontal="center"/>
    </xf>
    <xf numFmtId="10" fontId="10" fillId="4" borderId="12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165" fontId="6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/>
    <xf numFmtId="4" fontId="10" fillId="0" borderId="12" xfId="0" applyNumberFormat="1" applyFont="1" applyFill="1" applyBorder="1" applyAlignment="1" applyProtection="1">
      <alignment horizontal="right" vertical="center"/>
      <protection locked="0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0" fillId="0" borderId="12" xfId="0" applyFont="1" applyBorder="1"/>
    <xf numFmtId="0" fontId="11" fillId="0" borderId="12" xfId="0" applyFont="1" applyBorder="1" applyAlignment="1">
      <alignment horizontal="center"/>
    </xf>
    <xf numFmtId="0" fontId="10" fillId="0" borderId="0" xfId="0" applyFont="1" applyFill="1"/>
    <xf numFmtId="0" fontId="11" fillId="0" borderId="12" xfId="0" applyFont="1" applyFill="1" applyBorder="1" applyAlignment="1">
      <alignment horizontal="center"/>
    </xf>
    <xf numFmtId="0" fontId="10" fillId="0" borderId="0" xfId="0" applyFont="1"/>
    <xf numFmtId="169" fontId="10" fillId="0" borderId="0" xfId="0" applyNumberFormat="1" applyFont="1"/>
    <xf numFmtId="0" fontId="10" fillId="5" borderId="12" xfId="0" applyFont="1" applyFill="1" applyBorder="1" applyAlignment="1">
      <alignment horizontal="center" vertical="center"/>
    </xf>
    <xf numFmtId="0" fontId="10" fillId="5" borderId="12" xfId="0" applyFont="1" applyFill="1" applyBorder="1"/>
    <xf numFmtId="4" fontId="10" fillId="5" borderId="12" xfId="0" applyNumberFormat="1" applyFont="1" applyFill="1" applyBorder="1" applyAlignment="1" applyProtection="1">
      <alignment horizontal="right" vertical="center"/>
      <protection locked="0"/>
    </xf>
    <xf numFmtId="0" fontId="10" fillId="5" borderId="0" xfId="0" applyFont="1" applyFill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center" wrapText="1"/>
    </xf>
    <xf numFmtId="0" fontId="7" fillId="0" borderId="30" xfId="0" applyFont="1" applyBorder="1"/>
    <xf numFmtId="0" fontId="6" fillId="0" borderId="2" xfId="0" applyFont="1" applyFill="1" applyBorder="1" applyAlignment="1"/>
    <xf numFmtId="0" fontId="5" fillId="0" borderId="2" xfId="0" applyFont="1" applyFill="1" applyBorder="1" applyAlignment="1"/>
    <xf numFmtId="169" fontId="10" fillId="5" borderId="0" xfId="0" applyNumberFormat="1" applyFont="1" applyFill="1"/>
    <xf numFmtId="0" fontId="1" fillId="0" borderId="0" xfId="0" applyFont="1"/>
    <xf numFmtId="0" fontId="10" fillId="6" borderId="12" xfId="0" applyFont="1" applyFill="1" applyBorder="1"/>
    <xf numFmtId="0" fontId="11" fillId="6" borderId="12" xfId="0" applyFont="1" applyFill="1" applyBorder="1" applyAlignment="1">
      <alignment horizontal="center" vertical="center"/>
    </xf>
    <xf numFmtId="169" fontId="11" fillId="6" borderId="12" xfId="0" applyNumberFormat="1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 vertical="center"/>
    </xf>
    <xf numFmtId="0" fontId="6" fillId="6" borderId="2" xfId="0" applyFont="1" applyFill="1" applyBorder="1"/>
    <xf numFmtId="165" fontId="6" fillId="2" borderId="2" xfId="0" applyNumberFormat="1" applyFont="1" applyFill="1" applyBorder="1" applyAlignment="1">
      <alignment horizontal="center" vertical="center"/>
    </xf>
    <xf numFmtId="164" fontId="4" fillId="0" borderId="0" xfId="1" applyFont="1"/>
    <xf numFmtId="165" fontId="6" fillId="2" borderId="8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5" fontId="6" fillId="2" borderId="28" xfId="0" applyNumberFormat="1" applyFont="1" applyFill="1" applyBorder="1" applyAlignment="1">
      <alignment horizontal="center" vertical="center"/>
    </xf>
    <xf numFmtId="165" fontId="6" fillId="2" borderId="32" xfId="0" applyNumberFormat="1" applyFont="1" applyFill="1" applyBorder="1" applyAlignment="1">
      <alignment horizontal="center" vertical="center"/>
    </xf>
    <xf numFmtId="165" fontId="6" fillId="2" borderId="9" xfId="0" applyNumberFormat="1" applyFont="1" applyFill="1" applyBorder="1" applyAlignment="1">
      <alignment horizontal="left" vertical="center"/>
    </xf>
    <xf numFmtId="165" fontId="6" fillId="2" borderId="8" xfId="0" applyNumberFormat="1" applyFont="1" applyFill="1" applyBorder="1" applyAlignment="1">
      <alignment horizontal="left" vertical="center"/>
    </xf>
    <xf numFmtId="165" fontId="6" fillId="2" borderId="4" xfId="0" applyNumberFormat="1" applyFont="1" applyFill="1" applyBorder="1" applyAlignment="1">
      <alignment horizontal="left" vertical="center"/>
    </xf>
    <xf numFmtId="165" fontId="6" fillId="2" borderId="32" xfId="0" applyNumberFormat="1" applyFont="1" applyFill="1" applyBorder="1" applyAlignment="1">
      <alignment horizontal="left" vertical="center"/>
    </xf>
    <xf numFmtId="165" fontId="6" fillId="2" borderId="5" xfId="0" applyNumberFormat="1" applyFont="1" applyFill="1" applyBorder="1" applyAlignment="1">
      <alignment horizontal="left" vertical="center"/>
    </xf>
    <xf numFmtId="0" fontId="6" fillId="7" borderId="2" xfId="0" applyFont="1" applyFill="1" applyBorder="1"/>
    <xf numFmtId="0" fontId="6" fillId="2" borderId="7" xfId="0" applyFont="1" applyFill="1" applyBorder="1"/>
    <xf numFmtId="0" fontId="6" fillId="2" borderId="14" xfId="0" applyFont="1" applyFill="1" applyBorder="1"/>
    <xf numFmtId="0" fontId="6" fillId="2" borderId="17" xfId="0" applyFont="1" applyFill="1" applyBorder="1"/>
    <xf numFmtId="0" fontId="5" fillId="0" borderId="0" xfId="0" applyFont="1" applyFill="1"/>
    <xf numFmtId="0" fontId="6" fillId="0" borderId="0" xfId="0" applyFont="1" applyFill="1"/>
    <xf numFmtId="165" fontId="6" fillId="2" borderId="7" xfId="0" applyNumberFormat="1" applyFont="1" applyFill="1" applyBorder="1" applyAlignment="1">
      <alignment horizontal="left" vertical="center"/>
    </xf>
    <xf numFmtId="165" fontId="6" fillId="2" borderId="14" xfId="0" applyNumberFormat="1" applyFont="1" applyFill="1" applyBorder="1" applyAlignment="1">
      <alignment horizontal="left" vertical="center"/>
    </xf>
    <xf numFmtId="165" fontId="6" fillId="2" borderId="17" xfId="0" applyNumberFormat="1" applyFont="1" applyFill="1" applyBorder="1" applyAlignment="1">
      <alignment horizontal="left" vertical="center"/>
    </xf>
    <xf numFmtId="0" fontId="6" fillId="7" borderId="7" xfId="0" applyFont="1" applyFill="1" applyBorder="1"/>
    <xf numFmtId="0" fontId="6" fillId="7" borderId="17" xfId="0" applyFont="1" applyFill="1" applyBorder="1"/>
    <xf numFmtId="165" fontId="6" fillId="7" borderId="4" xfId="0" applyNumberFormat="1" applyFont="1" applyFill="1" applyBorder="1" applyAlignment="1">
      <alignment horizontal="center" vertical="center"/>
    </xf>
    <xf numFmtId="165" fontId="6" fillId="7" borderId="5" xfId="0" applyNumberFormat="1" applyFont="1" applyFill="1" applyBorder="1" applyAlignment="1">
      <alignment horizontal="center" vertical="center"/>
    </xf>
    <xf numFmtId="165" fontId="6" fillId="2" borderId="25" xfId="0" applyNumberFormat="1" applyFont="1" applyFill="1" applyBorder="1" applyAlignment="1">
      <alignment horizontal="center" vertical="center"/>
    </xf>
    <xf numFmtId="165" fontId="6" fillId="2" borderId="26" xfId="0" applyNumberFormat="1" applyFont="1" applyFill="1" applyBorder="1" applyAlignment="1">
      <alignment horizontal="center" vertical="center"/>
    </xf>
    <xf numFmtId="0" fontId="6" fillId="2" borderId="32" xfId="0" applyFont="1" applyFill="1" applyBorder="1"/>
    <xf numFmtId="0" fontId="6" fillId="2" borderId="8" xfId="0" applyFont="1" applyFill="1" applyBorder="1"/>
    <xf numFmtId="170" fontId="11" fillId="6" borderId="15" xfId="0" applyNumberFormat="1" applyFont="1" applyFill="1" applyBorder="1" applyAlignment="1">
      <alignment horizontal="center" vertical="center"/>
    </xf>
    <xf numFmtId="170" fontId="11" fillId="6" borderId="13" xfId="0" applyNumberFormat="1" applyFont="1" applyFill="1" applyBorder="1" applyAlignment="1">
      <alignment horizontal="center" vertical="center"/>
    </xf>
    <xf numFmtId="170" fontId="11" fillId="6" borderId="29" xfId="0" applyNumberFormat="1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9" xfId="0" applyFont="1" applyFill="1" applyBorder="1" applyAlignment="1">
      <alignment horizontal="center" wrapText="1"/>
    </xf>
    <xf numFmtId="0" fontId="6" fillId="0" borderId="8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6" borderId="9" xfId="0" applyFont="1" applyFill="1" applyBorder="1" applyAlignment="1">
      <alignment horizontal="center" vertical="center" wrapText="1" shrinkToFit="1"/>
    </xf>
    <xf numFmtId="0" fontId="5" fillId="6" borderId="18" xfId="0" applyFont="1" applyFill="1" applyBorder="1" applyAlignment="1">
      <alignment horizontal="center" vertical="center" wrapText="1" shrinkToFit="1"/>
    </xf>
    <xf numFmtId="0" fontId="5" fillId="6" borderId="8" xfId="0" applyFont="1" applyFill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/>
    </xf>
    <xf numFmtId="0" fontId="5" fillId="6" borderId="16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6" borderId="10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1" xfId="0" applyFont="1" applyBorder="1" applyAlignment="1"/>
    <xf numFmtId="0" fontId="6" fillId="0" borderId="16" xfId="0" applyFont="1" applyBorder="1" applyAlignment="1"/>
    <xf numFmtId="0" fontId="6" fillId="0" borderId="19" xfId="0" applyFont="1" applyBorder="1" applyAlignment="1"/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 wrapText="1"/>
    </xf>
    <xf numFmtId="0" fontId="0" fillId="0" borderId="18" xfId="0" applyBorder="1"/>
    <xf numFmtId="0" fontId="0" fillId="0" borderId="8" xfId="0" applyBorder="1"/>
    <xf numFmtId="0" fontId="5" fillId="0" borderId="9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6" fillId="2" borderId="6" xfId="0" applyNumberFormat="1" applyFont="1" applyFill="1" applyBorder="1" applyAlignment="1">
      <alignment horizontal="center" vertical="center"/>
    </xf>
    <xf numFmtId="165" fontId="6" fillId="2" borderId="21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5" fillId="2" borderId="9" xfId="0" applyNumberFormat="1" applyFont="1" applyFill="1" applyBorder="1" applyAlignment="1">
      <alignment horizontal="center" vertical="center"/>
    </xf>
    <xf numFmtId="0" fontId="5" fillId="2" borderId="18" xfId="0" applyNumberFormat="1" applyFont="1" applyFill="1" applyBorder="1" applyAlignment="1">
      <alignment horizontal="center" vertical="center"/>
    </xf>
    <xf numFmtId="0" fontId="5" fillId="2" borderId="8" xfId="0" applyNumberFormat="1" applyFont="1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 vertical="center"/>
    </xf>
    <xf numFmtId="0" fontId="6" fillId="2" borderId="18" xfId="0" applyNumberFormat="1" applyFont="1" applyFill="1" applyBorder="1" applyAlignment="1">
      <alignment horizontal="center" vertical="center"/>
    </xf>
    <xf numFmtId="0" fontId="6" fillId="2" borderId="8" xfId="0" applyNumberFormat="1" applyFont="1" applyFill="1" applyBorder="1" applyAlignment="1">
      <alignment horizontal="center" vertical="center"/>
    </xf>
    <xf numFmtId="10" fontId="6" fillId="2" borderId="6" xfId="0" applyNumberFormat="1" applyFont="1" applyFill="1" applyBorder="1" applyAlignment="1">
      <alignment horizontal="center" vertical="center"/>
    </xf>
    <xf numFmtId="10" fontId="6" fillId="2" borderId="24" xfId="0" applyNumberFormat="1" applyFont="1" applyFill="1" applyBorder="1" applyAlignment="1">
      <alignment horizontal="center" vertical="center"/>
    </xf>
    <xf numFmtId="10" fontId="6" fillId="2" borderId="21" xfId="0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5" fontId="6" fillId="2" borderId="24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2" fontId="6" fillId="2" borderId="9" xfId="0" applyNumberFormat="1" applyFont="1" applyFill="1" applyBorder="1" applyAlignment="1">
      <alignment horizontal="center" vertical="center"/>
    </xf>
    <xf numFmtId="2" fontId="6" fillId="2" borderId="8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165" fontId="6" fillId="2" borderId="9" xfId="0" applyNumberFormat="1" applyFont="1" applyFill="1" applyBorder="1" applyAlignment="1">
      <alignment horizontal="center" vertical="center"/>
    </xf>
    <xf numFmtId="165" fontId="6" fillId="2" borderId="8" xfId="0" applyNumberFormat="1" applyFont="1" applyFill="1" applyBorder="1" applyAlignment="1">
      <alignment horizontal="center" vertical="center"/>
    </xf>
    <xf numFmtId="165" fontId="6" fillId="2" borderId="33" xfId="0" applyNumberFormat="1" applyFont="1" applyFill="1" applyBorder="1" applyAlignment="1">
      <alignment horizontal="center" vertical="center"/>
    </xf>
    <xf numFmtId="4" fontId="6" fillId="7" borderId="9" xfId="0" applyNumberFormat="1" applyFont="1" applyFill="1" applyBorder="1" applyAlignment="1">
      <alignment horizontal="center" vertical="center"/>
    </xf>
    <xf numFmtId="4" fontId="6" fillId="7" borderId="8" xfId="0" applyNumberFormat="1" applyFont="1" applyFill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10" fontId="6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zoomScale="130" zoomScaleNormal="130" workbookViewId="0">
      <selection activeCell="C12" sqref="C12"/>
    </sheetView>
  </sheetViews>
  <sheetFormatPr baseColWidth="10" defaultRowHeight="12"/>
  <cols>
    <col min="1" max="1" width="2" style="55" bestFit="1" customWidth="1"/>
    <col min="2" max="2" width="10" style="53" bestFit="1" customWidth="1"/>
    <col min="3" max="3" width="32.42578125" style="53" customWidth="1"/>
    <col min="4" max="4" width="16.7109375" style="56" customWidth="1"/>
    <col min="5" max="5" width="18.140625" style="56" bestFit="1" customWidth="1"/>
    <col min="6" max="7" width="16.7109375" style="56" bestFit="1" customWidth="1"/>
    <col min="8" max="8" width="16.7109375" style="55" bestFit="1" customWidth="1"/>
    <col min="9" max="9" width="14.5703125" style="55" customWidth="1"/>
    <col min="10" max="10" width="18.140625" style="55" customWidth="1"/>
    <col min="11" max="11" width="15.5703125" style="55" customWidth="1"/>
    <col min="12" max="12" width="18.7109375" style="55" customWidth="1"/>
    <col min="13" max="13" width="12" style="53" bestFit="1" customWidth="1"/>
    <col min="14" max="14" width="14.140625" style="53" customWidth="1"/>
    <col min="15" max="16384" width="11.42578125" style="53"/>
  </cols>
  <sheetData>
    <row r="1" spans="1:12" s="69" customFormat="1" ht="12.75">
      <c r="A1" s="112" t="s">
        <v>8</v>
      </c>
      <c r="B1" s="112"/>
      <c r="C1" s="112"/>
      <c r="D1" s="112"/>
      <c r="E1" s="112"/>
      <c r="F1" s="112"/>
      <c r="G1" s="112"/>
      <c r="H1" s="112"/>
    </row>
    <row r="2" spans="1:12" s="69" customFormat="1" ht="12.75">
      <c r="A2" s="112" t="s">
        <v>5</v>
      </c>
      <c r="B2" s="112"/>
      <c r="C2" s="112"/>
      <c r="D2" s="112"/>
      <c r="E2" s="112"/>
      <c r="F2" s="112"/>
      <c r="G2" s="112"/>
      <c r="H2" s="112"/>
    </row>
    <row r="3" spans="1:12" s="69" customFormat="1" ht="12.75">
      <c r="A3" s="112" t="s">
        <v>54</v>
      </c>
      <c r="B3" s="112"/>
      <c r="C3" s="112"/>
      <c r="D3" s="112"/>
      <c r="E3" s="112"/>
      <c r="F3" s="112"/>
      <c r="G3" s="112"/>
      <c r="H3" s="112"/>
    </row>
    <row r="4" spans="1:12" s="69" customFormat="1" ht="12.75">
      <c r="A4" s="112" t="s">
        <v>4</v>
      </c>
      <c r="B4" s="112"/>
      <c r="C4" s="112"/>
      <c r="D4" s="112"/>
      <c r="E4" s="112"/>
      <c r="F4" s="112"/>
      <c r="G4" s="112"/>
      <c r="H4" s="112"/>
    </row>
    <row r="5" spans="1:12" s="69" customFormat="1" ht="12.75">
      <c r="A5" s="112" t="s">
        <v>9</v>
      </c>
      <c r="B5" s="112"/>
      <c r="C5" s="112"/>
      <c r="D5" s="112"/>
      <c r="E5" s="112"/>
      <c r="F5" s="112"/>
      <c r="G5" s="112"/>
      <c r="H5" s="112"/>
    </row>
    <row r="6" spans="1:12" s="69" customFormat="1" ht="12.75">
      <c r="A6" s="113" t="s">
        <v>73</v>
      </c>
      <c r="B6" s="113"/>
      <c r="C6" s="113"/>
      <c r="D6" s="113"/>
      <c r="E6" s="113"/>
      <c r="F6" s="113"/>
      <c r="G6" s="113"/>
      <c r="H6" s="113"/>
    </row>
    <row r="8" spans="1:12">
      <c r="A8" s="70"/>
      <c r="B8" s="70"/>
      <c r="C8" s="71" t="s">
        <v>40</v>
      </c>
      <c r="D8" s="108" t="s">
        <v>47</v>
      </c>
      <c r="E8" s="109"/>
      <c r="F8" s="109"/>
      <c r="G8" s="110"/>
      <c r="H8" s="52"/>
      <c r="I8" s="111" t="s">
        <v>41</v>
      </c>
      <c r="J8" s="111"/>
      <c r="K8" s="111"/>
      <c r="L8" s="111"/>
    </row>
    <row r="9" spans="1:12">
      <c r="A9" s="51"/>
      <c r="B9" s="25"/>
      <c r="C9" s="25"/>
      <c r="D9" s="72" t="s">
        <v>27</v>
      </c>
      <c r="E9" s="72" t="s">
        <v>33</v>
      </c>
      <c r="F9" s="72" t="s">
        <v>28</v>
      </c>
      <c r="G9" s="72" t="s">
        <v>30</v>
      </c>
      <c r="H9" s="52" t="s">
        <v>71</v>
      </c>
      <c r="I9" s="54" t="s">
        <v>42</v>
      </c>
      <c r="J9" s="54" t="s">
        <v>43</v>
      </c>
      <c r="K9" s="54" t="s">
        <v>44</v>
      </c>
      <c r="L9" s="54" t="s">
        <v>36</v>
      </c>
    </row>
    <row r="10" spans="1:12">
      <c r="A10" s="26">
        <v>1</v>
      </c>
      <c r="B10" s="24">
        <v>860002400</v>
      </c>
      <c r="C10" s="25" t="s">
        <v>51</v>
      </c>
      <c r="D10" s="46">
        <v>559276800000</v>
      </c>
      <c r="E10" s="46">
        <v>1007465500000</v>
      </c>
      <c r="F10" s="46">
        <v>85968700000</v>
      </c>
      <c r="G10" s="46">
        <v>681836700000</v>
      </c>
      <c r="H10" s="46">
        <v>535218500000</v>
      </c>
      <c r="I10" s="27">
        <f t="shared" ref="I10:I13" si="0">+D10/F10</f>
        <v>6.5055863354918708</v>
      </c>
      <c r="J10" s="28">
        <f t="shared" ref="J10:J13" si="1">+D10-F10</f>
        <v>473308100000</v>
      </c>
      <c r="K10" s="29">
        <f t="shared" ref="K10:K13" si="2">+G10/E10</f>
        <v>0.67678416779532402</v>
      </c>
      <c r="L10" s="30">
        <f t="shared" ref="L10:L13" si="3">+E10-G10</f>
        <v>325628800000</v>
      </c>
    </row>
    <row r="11" spans="1:12">
      <c r="A11" s="26">
        <v>2</v>
      </c>
      <c r="B11" s="24">
        <v>890903407</v>
      </c>
      <c r="C11" s="25" t="s">
        <v>75</v>
      </c>
      <c r="D11" s="46">
        <v>568710942000</v>
      </c>
      <c r="E11" s="46">
        <v>1366553069000</v>
      </c>
      <c r="F11" s="46">
        <v>182659781000</v>
      </c>
      <c r="G11" s="46">
        <v>935682313000</v>
      </c>
      <c r="H11" s="46">
        <v>670221319000</v>
      </c>
      <c r="I11" s="27">
        <f t="shared" si="0"/>
        <v>3.1134984334619342</v>
      </c>
      <c r="J11" s="28">
        <f t="shared" si="1"/>
        <v>386051161000</v>
      </c>
      <c r="K11" s="29">
        <f t="shared" si="2"/>
        <v>0.68470250751747419</v>
      </c>
      <c r="L11" s="30">
        <f t="shared" si="3"/>
        <v>430870756000</v>
      </c>
    </row>
    <row r="12" spans="1:12">
      <c r="A12" s="26">
        <v>3</v>
      </c>
      <c r="B12" s="24">
        <v>860034520</v>
      </c>
      <c r="C12" s="25" t="s">
        <v>52</v>
      </c>
      <c r="D12" s="46">
        <v>123132223227</v>
      </c>
      <c r="E12" s="46">
        <v>244765199224</v>
      </c>
      <c r="F12" s="46">
        <v>35027625962</v>
      </c>
      <c r="G12" s="46">
        <v>153372793066</v>
      </c>
      <c r="H12" s="46">
        <v>97931233862</v>
      </c>
      <c r="I12" s="27">
        <f t="shared" si="0"/>
        <v>3.5152888568748843</v>
      </c>
      <c r="J12" s="30">
        <f t="shared" si="1"/>
        <v>88104597265</v>
      </c>
      <c r="K12" s="29">
        <f t="shared" si="2"/>
        <v>0.62661192666380205</v>
      </c>
      <c r="L12" s="30">
        <f t="shared" si="3"/>
        <v>91392406158</v>
      </c>
    </row>
    <row r="13" spans="1:12">
      <c r="A13" s="57">
        <v>4</v>
      </c>
      <c r="B13" s="57">
        <v>860026518</v>
      </c>
      <c r="C13" s="58" t="s">
        <v>53</v>
      </c>
      <c r="D13" s="59"/>
      <c r="E13" s="59"/>
      <c r="F13" s="59"/>
      <c r="G13" s="59"/>
      <c r="H13" s="59">
        <v>57976613</v>
      </c>
      <c r="I13" s="37" t="e">
        <f t="shared" si="0"/>
        <v>#DIV/0!</v>
      </c>
      <c r="J13" s="36">
        <f t="shared" si="1"/>
        <v>0</v>
      </c>
      <c r="K13" s="38" t="e">
        <f t="shared" si="2"/>
        <v>#DIV/0!</v>
      </c>
      <c r="L13" s="36">
        <f t="shared" si="3"/>
        <v>0</v>
      </c>
    </row>
    <row r="15" spans="1:12">
      <c r="C15" s="60" t="s">
        <v>64</v>
      </c>
      <c r="D15" s="68"/>
    </row>
  </sheetData>
  <mergeCells count="8">
    <mergeCell ref="D8:G8"/>
    <mergeCell ref="I8:L8"/>
    <mergeCell ref="A1:H1"/>
    <mergeCell ref="A2:H2"/>
    <mergeCell ref="A3:H3"/>
    <mergeCell ref="A4:H4"/>
    <mergeCell ref="A5:H5"/>
    <mergeCell ref="A6:H6"/>
  </mergeCells>
  <pageMargins left="0.74803149606299213" right="0.74803149606299213" top="0.98425196850393704" bottom="0.98425196850393704" header="0" footer="0"/>
  <pageSetup paperSize="5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Q196"/>
  <sheetViews>
    <sheetView workbookViewId="0">
      <selection activeCell="B32" sqref="B32:E32"/>
    </sheetView>
  </sheetViews>
  <sheetFormatPr baseColWidth="10" defaultColWidth="9.140625" defaultRowHeight="12.75"/>
  <cols>
    <col min="1" max="1" width="6.5703125" customWidth="1"/>
    <col min="2" max="2" width="9.140625" customWidth="1"/>
    <col min="3" max="3" width="11.85546875" customWidth="1"/>
    <col min="4" max="4" width="6.140625" customWidth="1"/>
    <col min="5" max="5" width="7" customWidth="1"/>
    <col min="6" max="7" width="6.85546875" customWidth="1"/>
    <col min="8" max="8" width="18.5703125" bestFit="1" customWidth="1"/>
    <col min="9" max="9" width="7.140625" customWidth="1"/>
    <col min="11" max="11" width="18.5703125" bestFit="1" customWidth="1"/>
    <col min="12" max="12" width="7.28515625" customWidth="1"/>
    <col min="14" max="14" width="18.5703125" bestFit="1" customWidth="1"/>
    <col min="15" max="15" width="6.28515625" customWidth="1"/>
    <col min="17" max="17" width="18.5703125" bestFit="1" customWidth="1"/>
  </cols>
  <sheetData>
    <row r="1" spans="1:17" ht="13.5">
      <c r="A1" s="123" t="s">
        <v>8</v>
      </c>
      <c r="B1" s="123"/>
      <c r="C1" s="123"/>
      <c r="D1" s="123"/>
      <c r="E1" s="123"/>
      <c r="F1" s="123"/>
      <c r="G1" s="123"/>
      <c r="H1" s="123"/>
    </row>
    <row r="2" spans="1:17" ht="13.5">
      <c r="A2" s="123" t="s">
        <v>5</v>
      </c>
      <c r="B2" s="123"/>
      <c r="C2" s="123"/>
      <c r="D2" s="123"/>
      <c r="E2" s="123"/>
      <c r="F2" s="123"/>
      <c r="G2" s="123"/>
      <c r="H2" s="123"/>
    </row>
    <row r="3" spans="1:17" ht="13.5">
      <c r="A3" s="123" t="s">
        <v>54</v>
      </c>
      <c r="B3" s="123"/>
      <c r="C3" s="123"/>
      <c r="D3" s="123"/>
      <c r="E3" s="123"/>
      <c r="F3" s="123"/>
      <c r="G3" s="123"/>
      <c r="H3" s="123"/>
    </row>
    <row r="4" spans="1:17" ht="13.5">
      <c r="A4" s="123" t="s">
        <v>4</v>
      </c>
      <c r="B4" s="123"/>
      <c r="C4" s="123"/>
      <c r="D4" s="123"/>
      <c r="E4" s="123"/>
      <c r="F4" s="123"/>
      <c r="G4" s="123"/>
      <c r="H4" s="123"/>
    </row>
    <row r="5" spans="1:17" ht="13.5">
      <c r="A5" s="123" t="s">
        <v>9</v>
      </c>
      <c r="B5" s="123"/>
      <c r="C5" s="123"/>
      <c r="D5" s="123"/>
      <c r="E5" s="123"/>
      <c r="F5" s="123"/>
      <c r="G5" s="123"/>
      <c r="H5" s="123"/>
    </row>
    <row r="6" spans="1:17" ht="13.5">
      <c r="A6" s="127" t="s">
        <v>65</v>
      </c>
      <c r="B6" s="127"/>
      <c r="C6" s="127"/>
      <c r="D6" s="127"/>
      <c r="E6" s="127"/>
      <c r="F6" s="127"/>
      <c r="G6" s="127"/>
      <c r="H6" s="127"/>
    </row>
    <row r="7" spans="1:17" ht="13.5">
      <c r="A7" s="61"/>
      <c r="B7" s="61"/>
      <c r="C7" s="61"/>
      <c r="D7" s="61"/>
      <c r="E7" s="61"/>
      <c r="F7" s="61"/>
      <c r="G7" s="61"/>
      <c r="H7" s="61"/>
    </row>
    <row r="8" spans="1:17" ht="14.25" thickBot="1">
      <c r="A8" s="33"/>
      <c r="B8" s="33"/>
      <c r="C8" s="33"/>
      <c r="D8" s="33"/>
      <c r="E8" s="33"/>
      <c r="F8" s="33"/>
      <c r="G8" s="33"/>
      <c r="H8" s="33"/>
    </row>
    <row r="9" spans="1:17" ht="14.25" thickBot="1">
      <c r="A9" s="33"/>
      <c r="B9" s="33"/>
      <c r="C9" s="33"/>
      <c r="D9" s="33"/>
      <c r="E9" s="33"/>
      <c r="F9" s="144">
        <v>1</v>
      </c>
      <c r="G9" s="145"/>
      <c r="H9" s="146"/>
      <c r="I9" s="144">
        <v>2</v>
      </c>
      <c r="J9" s="145"/>
      <c r="K9" s="146"/>
      <c r="L9" s="144">
        <v>3</v>
      </c>
      <c r="M9" s="145"/>
      <c r="N9" s="146"/>
      <c r="O9" s="144">
        <v>4</v>
      </c>
      <c r="P9" s="145"/>
      <c r="Q9" s="146"/>
    </row>
    <row r="10" spans="1:17" ht="14.25" customHeight="1" thickBot="1">
      <c r="A10" s="124" t="s">
        <v>6</v>
      </c>
      <c r="B10" s="128" t="s">
        <v>10</v>
      </c>
      <c r="C10" s="129"/>
      <c r="D10" s="129"/>
      <c r="E10" s="130"/>
      <c r="F10" s="144" t="s">
        <v>3</v>
      </c>
      <c r="G10" s="145"/>
      <c r="H10" s="146"/>
      <c r="I10" s="144" t="s">
        <v>3</v>
      </c>
      <c r="J10" s="145"/>
      <c r="K10" s="146"/>
      <c r="L10" s="144" t="s">
        <v>3</v>
      </c>
      <c r="M10" s="145"/>
      <c r="N10" s="146"/>
      <c r="O10" s="144" t="s">
        <v>3</v>
      </c>
      <c r="P10" s="145"/>
      <c r="Q10" s="146"/>
    </row>
    <row r="11" spans="1:17" ht="13.5" customHeight="1" thickBot="1">
      <c r="A11" s="125"/>
      <c r="B11" s="131"/>
      <c r="C11" s="132"/>
      <c r="D11" s="132"/>
      <c r="E11" s="133"/>
      <c r="F11" s="147">
        <v>860002400</v>
      </c>
      <c r="G11" s="148"/>
      <c r="H11" s="149"/>
      <c r="I11" s="147">
        <v>890903407</v>
      </c>
      <c r="J11" s="148"/>
      <c r="K11" s="149"/>
      <c r="L11" s="147">
        <v>860034520</v>
      </c>
      <c r="M11" s="148"/>
      <c r="N11" s="149"/>
      <c r="O11" s="147">
        <v>860026518</v>
      </c>
      <c r="P11" s="148"/>
      <c r="Q11" s="149"/>
    </row>
    <row r="12" spans="1:17" ht="29.25" customHeight="1" thickBot="1">
      <c r="A12" s="125"/>
      <c r="B12" s="131"/>
      <c r="C12" s="132"/>
      <c r="D12" s="132"/>
      <c r="E12" s="133"/>
      <c r="F12" s="147" t="str">
        <f>VLOOKUP(F11,'Indicadores Media 2010'!$B10:C13,2,0)</f>
        <v>LA PREVISORA S.A</v>
      </c>
      <c r="G12" s="148"/>
      <c r="H12" s="149"/>
      <c r="I12" s="147" t="str">
        <f>VLOOKUP(I11,'Indicadores Media 2010'!$B10:C13,2,0)</f>
        <v>UNION TEMPORAL SURAMERICANA DE SEGUROS S.A. - COLSEGUROS S.A.</v>
      </c>
      <c r="J12" s="148"/>
      <c r="K12" s="149"/>
      <c r="L12" s="147" t="str">
        <f>VLOOKUP(L11,'Indicadores Media 2010'!$B10:F13,2,0)</f>
        <v>CHUBB DE COLOMBIA SEGUROS S.A.</v>
      </c>
      <c r="M12" s="148"/>
      <c r="N12" s="149"/>
      <c r="O12" s="147" t="str">
        <f>VLOOKUP(O11,'Indicadores Media 2010'!$B10:I13,2,0)</f>
        <v xml:space="preserve">ACE SEGUROS </v>
      </c>
      <c r="P12" s="148"/>
      <c r="Q12" s="149"/>
    </row>
    <row r="13" spans="1:17" ht="14.25" thickBot="1">
      <c r="A13" s="125"/>
      <c r="B13" s="131"/>
      <c r="C13" s="132"/>
      <c r="D13" s="132"/>
      <c r="E13" s="133"/>
      <c r="F13" s="144" t="s">
        <v>0</v>
      </c>
      <c r="G13" s="145"/>
      <c r="H13" s="146"/>
      <c r="I13" s="144" t="s">
        <v>0</v>
      </c>
      <c r="J13" s="145"/>
      <c r="K13" s="146"/>
      <c r="L13" s="144" t="s">
        <v>0</v>
      </c>
      <c r="M13" s="145"/>
      <c r="N13" s="146"/>
      <c r="O13" s="144" t="s">
        <v>0</v>
      </c>
      <c r="P13" s="145"/>
      <c r="Q13" s="146"/>
    </row>
    <row r="14" spans="1:17" ht="14.25" thickBot="1">
      <c r="A14" s="126"/>
      <c r="B14" s="134"/>
      <c r="C14" s="135"/>
      <c r="D14" s="135"/>
      <c r="E14" s="136"/>
      <c r="F14" s="73" t="s">
        <v>2</v>
      </c>
      <c r="G14" s="74" t="s">
        <v>1</v>
      </c>
      <c r="H14" s="74" t="s">
        <v>7</v>
      </c>
      <c r="I14" s="73" t="s">
        <v>2</v>
      </c>
      <c r="J14" s="74" t="s">
        <v>1</v>
      </c>
      <c r="K14" s="74" t="s">
        <v>7</v>
      </c>
      <c r="L14" s="73" t="s">
        <v>2</v>
      </c>
      <c r="M14" s="74" t="s">
        <v>1</v>
      </c>
      <c r="N14" s="74" t="s">
        <v>7</v>
      </c>
      <c r="O14" s="73" t="s">
        <v>2</v>
      </c>
      <c r="P14" s="74" t="s">
        <v>1</v>
      </c>
      <c r="Q14" s="74" t="s">
        <v>7</v>
      </c>
    </row>
    <row r="15" spans="1:17" ht="14.25" thickBot="1">
      <c r="A15" s="168">
        <v>1</v>
      </c>
      <c r="B15" s="141" t="s">
        <v>11</v>
      </c>
      <c r="C15" s="142"/>
      <c r="D15" s="142"/>
      <c r="E15" s="143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</row>
    <row r="16" spans="1:17" ht="13.5">
      <c r="A16" s="169"/>
      <c r="B16" s="137" t="s">
        <v>12</v>
      </c>
      <c r="C16" s="138"/>
      <c r="D16" s="14">
        <v>2009</v>
      </c>
      <c r="E16" s="15">
        <v>2010</v>
      </c>
      <c r="F16" s="119" t="s">
        <v>50</v>
      </c>
      <c r="G16" s="121"/>
      <c r="H16" s="117"/>
      <c r="I16" s="119" t="s">
        <v>50</v>
      </c>
      <c r="J16" s="121"/>
      <c r="K16" s="117"/>
      <c r="L16" s="119" t="s">
        <v>50</v>
      </c>
      <c r="M16" s="121"/>
      <c r="N16" s="117"/>
      <c r="O16" s="119" t="s">
        <v>50</v>
      </c>
      <c r="P16" s="121"/>
      <c r="Q16" s="171" t="s">
        <v>74</v>
      </c>
    </row>
    <row r="17" spans="1:17" ht="26.25" customHeight="1" thickBot="1">
      <c r="A17" s="169"/>
      <c r="B17" s="139"/>
      <c r="C17" s="140"/>
      <c r="D17" s="34"/>
      <c r="E17" s="35"/>
      <c r="F17" s="120"/>
      <c r="G17" s="122"/>
      <c r="H17" s="118"/>
      <c r="I17" s="120"/>
      <c r="J17" s="122"/>
      <c r="K17" s="118"/>
      <c r="L17" s="120"/>
      <c r="M17" s="122"/>
      <c r="N17" s="118"/>
      <c r="O17" s="120"/>
      <c r="P17" s="122"/>
      <c r="Q17" s="172"/>
    </row>
    <row r="18" spans="1:17" ht="13.5">
      <c r="A18" s="169"/>
      <c r="B18" s="137" t="s">
        <v>13</v>
      </c>
      <c r="C18" s="138"/>
      <c r="D18" s="14">
        <v>2009</v>
      </c>
      <c r="E18" s="15">
        <v>2010</v>
      </c>
      <c r="F18" s="119" t="s">
        <v>50</v>
      </c>
      <c r="G18" s="121"/>
      <c r="H18" s="117"/>
      <c r="I18" s="119" t="s">
        <v>50</v>
      </c>
      <c r="J18" s="121"/>
      <c r="K18" s="117"/>
      <c r="L18" s="119" t="s">
        <v>50</v>
      </c>
      <c r="M18" s="121"/>
      <c r="N18" s="117"/>
      <c r="O18" s="119" t="s">
        <v>50</v>
      </c>
      <c r="P18" s="121"/>
      <c r="Q18" s="117"/>
    </row>
    <row r="19" spans="1:17" ht="14.25" thickBot="1">
      <c r="A19" s="169"/>
      <c r="B19" s="139"/>
      <c r="C19" s="140"/>
      <c r="D19" s="34"/>
      <c r="E19" s="35"/>
      <c r="F19" s="120"/>
      <c r="G19" s="122"/>
      <c r="H19" s="118"/>
      <c r="I19" s="120"/>
      <c r="J19" s="122"/>
      <c r="K19" s="118"/>
      <c r="L19" s="120"/>
      <c r="M19" s="122"/>
      <c r="N19" s="118"/>
      <c r="O19" s="120"/>
      <c r="P19" s="122"/>
      <c r="Q19" s="118"/>
    </row>
    <row r="20" spans="1:17" ht="13.5" customHeight="1">
      <c r="A20" s="169"/>
      <c r="B20" s="137" t="s">
        <v>14</v>
      </c>
      <c r="C20" s="138"/>
      <c r="D20" s="14">
        <v>2009</v>
      </c>
      <c r="E20" s="15">
        <v>2010</v>
      </c>
      <c r="F20" s="119" t="s">
        <v>50</v>
      </c>
      <c r="G20" s="121"/>
      <c r="H20" s="117"/>
      <c r="I20" s="119" t="s">
        <v>50</v>
      </c>
      <c r="J20" s="121"/>
      <c r="K20" s="117"/>
      <c r="L20" s="119" t="s">
        <v>50</v>
      </c>
      <c r="M20" s="121"/>
      <c r="N20" s="117"/>
      <c r="O20" s="119" t="s">
        <v>50</v>
      </c>
      <c r="P20" s="121"/>
      <c r="Q20" s="117"/>
    </row>
    <row r="21" spans="1:17" ht="14.25" thickBot="1">
      <c r="A21" s="169"/>
      <c r="B21" s="139"/>
      <c r="C21" s="140"/>
      <c r="D21" s="34"/>
      <c r="E21" s="35"/>
      <c r="F21" s="120"/>
      <c r="G21" s="122"/>
      <c r="H21" s="118"/>
      <c r="I21" s="120"/>
      <c r="J21" s="122"/>
      <c r="K21" s="118"/>
      <c r="L21" s="120"/>
      <c r="M21" s="122"/>
      <c r="N21" s="118"/>
      <c r="O21" s="120"/>
      <c r="P21" s="122"/>
      <c r="Q21" s="118"/>
    </row>
    <row r="22" spans="1:17" ht="14.25" customHeight="1">
      <c r="A22" s="169"/>
      <c r="B22" s="150" t="s">
        <v>15</v>
      </c>
      <c r="C22" s="151"/>
      <c r="D22" s="14">
        <v>2009</v>
      </c>
      <c r="E22" s="15">
        <v>2010</v>
      </c>
      <c r="F22" s="119"/>
      <c r="G22" s="119" t="s">
        <v>50</v>
      </c>
      <c r="H22" s="119" t="s">
        <v>59</v>
      </c>
      <c r="I22" s="119"/>
      <c r="J22" s="119" t="s">
        <v>50</v>
      </c>
      <c r="K22" s="119" t="s">
        <v>59</v>
      </c>
      <c r="L22" s="119" t="s">
        <v>50</v>
      </c>
      <c r="M22" s="119"/>
      <c r="N22" s="117"/>
      <c r="O22" s="119"/>
      <c r="P22" s="119" t="s">
        <v>50</v>
      </c>
      <c r="Q22" s="119" t="s">
        <v>63</v>
      </c>
    </row>
    <row r="23" spans="1:17" ht="15" customHeight="1" thickBot="1">
      <c r="A23" s="169"/>
      <c r="B23" s="152"/>
      <c r="C23" s="153"/>
      <c r="D23" s="34"/>
      <c r="E23" s="35"/>
      <c r="F23" s="120"/>
      <c r="G23" s="120"/>
      <c r="H23" s="120"/>
      <c r="I23" s="120"/>
      <c r="J23" s="120"/>
      <c r="K23" s="120"/>
      <c r="L23" s="120"/>
      <c r="M23" s="120"/>
      <c r="N23" s="118"/>
      <c r="O23" s="120"/>
      <c r="P23" s="120"/>
      <c r="Q23" s="120"/>
    </row>
    <row r="24" spans="1:17" ht="13.5" customHeight="1">
      <c r="A24" s="169"/>
      <c r="B24" s="150" t="s">
        <v>48</v>
      </c>
      <c r="C24" s="151"/>
      <c r="D24" s="14"/>
      <c r="E24" s="15">
        <v>2010</v>
      </c>
      <c r="F24" s="119" t="s">
        <v>50</v>
      </c>
      <c r="G24" s="121"/>
      <c r="H24" s="117"/>
      <c r="I24" s="119" t="s">
        <v>50</v>
      </c>
      <c r="J24" s="121"/>
      <c r="K24" s="117"/>
      <c r="L24" s="119" t="s">
        <v>50</v>
      </c>
      <c r="M24" s="121"/>
      <c r="N24" s="117"/>
      <c r="O24" s="119" t="s">
        <v>50</v>
      </c>
      <c r="P24" s="121"/>
      <c r="Q24" s="117"/>
    </row>
    <row r="25" spans="1:17" ht="14.25" thickBot="1">
      <c r="A25" s="169"/>
      <c r="B25" s="152"/>
      <c r="C25" s="153"/>
      <c r="D25" s="34"/>
      <c r="E25" s="35"/>
      <c r="F25" s="120"/>
      <c r="G25" s="122"/>
      <c r="H25" s="118"/>
      <c r="I25" s="120"/>
      <c r="J25" s="122"/>
      <c r="K25" s="118"/>
      <c r="L25" s="120"/>
      <c r="M25" s="122"/>
      <c r="N25" s="118"/>
      <c r="O25" s="120"/>
      <c r="P25" s="122"/>
      <c r="Q25" s="118"/>
    </row>
    <row r="26" spans="1:17" ht="13.5" customHeight="1">
      <c r="A26" s="169"/>
      <c r="B26" s="150" t="s">
        <v>49</v>
      </c>
      <c r="C26" s="151"/>
      <c r="D26" s="14"/>
      <c r="E26" s="15">
        <v>2010</v>
      </c>
      <c r="F26" s="119" t="s">
        <v>50</v>
      </c>
      <c r="G26" s="121"/>
      <c r="H26" s="117"/>
      <c r="I26" s="119" t="s">
        <v>50</v>
      </c>
      <c r="J26" s="121"/>
      <c r="K26" s="117"/>
      <c r="L26" s="119" t="s">
        <v>50</v>
      </c>
      <c r="M26" s="121"/>
      <c r="N26" s="117"/>
      <c r="O26" s="119" t="s">
        <v>50</v>
      </c>
      <c r="P26" s="121"/>
      <c r="Q26" s="117"/>
    </row>
    <row r="27" spans="1:17" ht="14.25" thickBot="1">
      <c r="A27" s="170"/>
      <c r="B27" s="152"/>
      <c r="C27" s="153"/>
      <c r="D27" s="34"/>
      <c r="E27" s="35"/>
      <c r="F27" s="120"/>
      <c r="G27" s="122"/>
      <c r="H27" s="118"/>
      <c r="I27" s="120"/>
      <c r="J27" s="122"/>
      <c r="K27" s="118"/>
      <c r="L27" s="120"/>
      <c r="M27" s="122"/>
      <c r="N27" s="118"/>
      <c r="O27" s="120"/>
      <c r="P27" s="122"/>
      <c r="Q27" s="118"/>
    </row>
    <row r="28" spans="1:17" ht="14.25" thickBot="1">
      <c r="A28" s="154">
        <v>2</v>
      </c>
      <c r="B28" s="166" t="s">
        <v>16</v>
      </c>
      <c r="C28" s="167"/>
      <c r="D28" s="167"/>
      <c r="E28" s="167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</row>
    <row r="29" spans="1:17" ht="14.25" customHeight="1" thickBot="1">
      <c r="A29" s="155"/>
      <c r="B29" s="157" t="s">
        <v>19</v>
      </c>
      <c r="C29" s="158"/>
      <c r="D29" s="158"/>
      <c r="E29" s="158"/>
      <c r="F29" s="119" t="s">
        <v>50</v>
      </c>
      <c r="G29" s="119"/>
      <c r="H29" s="117"/>
      <c r="I29" s="119" t="s">
        <v>50</v>
      </c>
      <c r="J29" s="119"/>
      <c r="K29" s="117"/>
      <c r="L29" s="119" t="s">
        <v>50</v>
      </c>
      <c r="M29" s="119"/>
      <c r="N29" s="117"/>
      <c r="O29" s="119" t="s">
        <v>50</v>
      </c>
      <c r="P29" s="119"/>
      <c r="Q29" s="117"/>
    </row>
    <row r="30" spans="1:17" ht="24" customHeight="1" thickBot="1">
      <c r="A30" s="155"/>
      <c r="B30" s="159" t="s">
        <v>17</v>
      </c>
      <c r="C30" s="160"/>
      <c r="D30" s="160"/>
      <c r="E30" s="160"/>
      <c r="F30" s="120"/>
      <c r="G30" s="120"/>
      <c r="H30" s="118"/>
      <c r="I30" s="120"/>
      <c r="J30" s="120"/>
      <c r="K30" s="118"/>
      <c r="L30" s="120"/>
      <c r="M30" s="120"/>
      <c r="N30" s="118"/>
      <c r="O30" s="120"/>
      <c r="P30" s="120"/>
      <c r="Q30" s="118"/>
    </row>
    <row r="31" spans="1:17" ht="14.25" thickBot="1">
      <c r="A31" s="154">
        <v>3</v>
      </c>
      <c r="B31" s="166" t="s">
        <v>18</v>
      </c>
      <c r="C31" s="167"/>
      <c r="D31" s="167"/>
      <c r="E31" s="167"/>
      <c r="F31" s="67"/>
      <c r="G31" s="67"/>
      <c r="H31" s="66"/>
      <c r="I31" s="67"/>
      <c r="J31" s="67"/>
      <c r="K31" s="66"/>
      <c r="L31" s="67"/>
      <c r="M31" s="67"/>
      <c r="N31" s="66"/>
      <c r="O31" s="67"/>
      <c r="P31" s="67"/>
      <c r="Q31" s="66"/>
    </row>
    <row r="32" spans="1:17" ht="14.25" customHeight="1" thickBot="1">
      <c r="A32" s="155"/>
      <c r="B32" s="161" t="s">
        <v>19</v>
      </c>
      <c r="C32" s="162"/>
      <c r="D32" s="162"/>
      <c r="E32" s="162"/>
      <c r="F32" s="119" t="s">
        <v>50</v>
      </c>
      <c r="G32" s="119"/>
      <c r="H32" s="117"/>
      <c r="I32" s="119" t="s">
        <v>50</v>
      </c>
      <c r="J32" s="119"/>
      <c r="K32" s="117"/>
      <c r="L32" s="119" t="s">
        <v>50</v>
      </c>
      <c r="M32" s="119"/>
      <c r="N32" s="117"/>
      <c r="O32" s="119" t="s">
        <v>50</v>
      </c>
      <c r="P32" s="119"/>
      <c r="Q32" s="117"/>
    </row>
    <row r="33" spans="1:17" ht="23.25" customHeight="1" thickBot="1">
      <c r="A33" s="156"/>
      <c r="B33" s="163" t="s">
        <v>17</v>
      </c>
      <c r="C33" s="164"/>
      <c r="D33" s="164"/>
      <c r="E33" s="165"/>
      <c r="F33" s="120"/>
      <c r="G33" s="120"/>
      <c r="H33" s="118"/>
      <c r="I33" s="120"/>
      <c r="J33" s="120"/>
      <c r="K33" s="118"/>
      <c r="L33" s="120"/>
      <c r="M33" s="120"/>
      <c r="N33" s="118"/>
      <c r="O33" s="120"/>
      <c r="P33" s="120"/>
      <c r="Q33" s="118"/>
    </row>
    <row r="34" spans="1:17" ht="15.75" customHeight="1" thickBot="1">
      <c r="A34" s="62"/>
      <c r="B34" s="63"/>
      <c r="C34" s="63"/>
      <c r="D34" s="63"/>
      <c r="E34" s="63"/>
      <c r="F34" s="39"/>
      <c r="G34" s="39"/>
      <c r="H34" s="64"/>
      <c r="I34" s="39"/>
      <c r="J34" s="39"/>
      <c r="K34" s="64"/>
      <c r="L34" s="39"/>
      <c r="M34" s="39"/>
      <c r="N34" s="64"/>
      <c r="O34" s="39"/>
      <c r="P34" s="39"/>
      <c r="Q34" s="64"/>
    </row>
    <row r="35" spans="1:17" ht="14.25" thickBot="1">
      <c r="A35" s="7"/>
      <c r="B35" s="16" t="s">
        <v>35</v>
      </c>
      <c r="C35" s="19"/>
      <c r="D35" s="19"/>
      <c r="E35" s="19"/>
      <c r="F35" s="75"/>
      <c r="G35" s="73" t="s">
        <v>50</v>
      </c>
      <c r="H35" s="73" t="s">
        <v>66</v>
      </c>
      <c r="I35" s="75"/>
      <c r="J35" s="73" t="s">
        <v>50</v>
      </c>
      <c r="K35" s="73" t="s">
        <v>66</v>
      </c>
      <c r="L35" s="75" t="s">
        <v>50</v>
      </c>
      <c r="M35" s="75"/>
      <c r="N35" s="76"/>
      <c r="O35" s="75"/>
      <c r="P35" s="73" t="s">
        <v>50</v>
      </c>
      <c r="Q35" s="73" t="s">
        <v>66</v>
      </c>
    </row>
    <row r="36" spans="1:17" ht="18" customHeight="1">
      <c r="A36" s="7"/>
      <c r="B36" s="7"/>
      <c r="C36" s="7"/>
      <c r="D36" s="7"/>
      <c r="E36" s="7"/>
      <c r="F36" s="7"/>
      <c r="G36" s="7"/>
      <c r="H36" s="7"/>
    </row>
    <row r="37" spans="1:17" s="20" customFormat="1">
      <c r="H37" s="7"/>
    </row>
    <row r="38" spans="1:17" s="20" customFormat="1">
      <c r="H38" s="7"/>
    </row>
    <row r="39" spans="1:17" s="20" customFormat="1">
      <c r="H39" s="7"/>
    </row>
    <row r="40" spans="1:17" s="20" customFormat="1">
      <c r="B40" s="65"/>
      <c r="C40" s="65"/>
      <c r="D40" s="65"/>
      <c r="E40" s="65"/>
      <c r="H40" s="7"/>
    </row>
    <row r="41" spans="1:17" s="20" customFormat="1">
      <c r="B41" s="114" t="s">
        <v>67</v>
      </c>
      <c r="C41" s="114"/>
      <c r="D41" s="114"/>
      <c r="E41" s="114"/>
      <c r="H41" s="7"/>
    </row>
    <row r="42" spans="1:17" s="20" customFormat="1">
      <c r="B42" s="115" t="s">
        <v>38</v>
      </c>
      <c r="C42" s="116"/>
      <c r="D42" s="116"/>
      <c r="E42" s="116"/>
      <c r="H42" s="7"/>
    </row>
    <row r="43" spans="1:17" s="20" customFormat="1">
      <c r="H43" s="7"/>
    </row>
    <row r="44" spans="1:17" s="20" customFormat="1">
      <c r="H44" s="7"/>
    </row>
    <row r="45" spans="1:17" s="20" customFormat="1">
      <c r="H45" s="7"/>
    </row>
    <row r="46" spans="1:17" s="20" customFormat="1">
      <c r="H46" s="7"/>
    </row>
    <row r="47" spans="1:17" s="20" customFormat="1">
      <c r="H47" s="7"/>
    </row>
    <row r="48" spans="1:17" s="20" customFormat="1">
      <c r="H48" s="7"/>
    </row>
    <row r="49" spans="8:8" s="20" customFormat="1">
      <c r="H49" s="7"/>
    </row>
    <row r="50" spans="8:8" s="20" customFormat="1">
      <c r="H50" s="7"/>
    </row>
    <row r="51" spans="8:8" s="20" customFormat="1">
      <c r="H51" s="7"/>
    </row>
    <row r="52" spans="8:8" s="20" customFormat="1">
      <c r="H52" s="7"/>
    </row>
    <row r="53" spans="8:8" s="20" customFormat="1">
      <c r="H53" s="7"/>
    </row>
    <row r="54" spans="8:8" s="20" customFormat="1">
      <c r="H54" s="7"/>
    </row>
    <row r="55" spans="8:8" s="20" customFormat="1">
      <c r="H55" s="7"/>
    </row>
    <row r="56" spans="8:8" s="20" customFormat="1">
      <c r="H56" s="7"/>
    </row>
    <row r="57" spans="8:8" s="20" customFormat="1">
      <c r="H57" s="7"/>
    </row>
    <row r="58" spans="8:8" s="20" customFormat="1">
      <c r="H58" s="7"/>
    </row>
    <row r="59" spans="8:8" s="20" customFormat="1">
      <c r="H59" s="7"/>
    </row>
    <row r="60" spans="8:8" s="20" customFormat="1">
      <c r="H60" s="7"/>
    </row>
    <row r="61" spans="8:8" s="20" customFormat="1">
      <c r="H61" s="7"/>
    </row>
    <row r="62" spans="8:8" s="20" customFormat="1">
      <c r="H62" s="7"/>
    </row>
    <row r="63" spans="8:8" s="20" customFormat="1">
      <c r="H63" s="7"/>
    </row>
    <row r="64" spans="8:8" s="20" customFormat="1">
      <c r="H64" s="7"/>
    </row>
    <row r="65" spans="8:8" s="20" customFormat="1">
      <c r="H65" s="7"/>
    </row>
    <row r="66" spans="8:8" s="20" customFormat="1">
      <c r="H66" s="7"/>
    </row>
    <row r="67" spans="8:8" s="20" customFormat="1">
      <c r="H67" s="7"/>
    </row>
    <row r="68" spans="8:8" s="20" customFormat="1">
      <c r="H68" s="7"/>
    </row>
    <row r="69" spans="8:8" s="20" customFormat="1">
      <c r="H69" s="7"/>
    </row>
    <row r="70" spans="8:8" s="20" customFormat="1">
      <c r="H70" s="7"/>
    </row>
    <row r="71" spans="8:8" s="20" customFormat="1">
      <c r="H71" s="7"/>
    </row>
    <row r="72" spans="8:8" s="20" customFormat="1">
      <c r="H72" s="7"/>
    </row>
    <row r="73" spans="8:8" s="20" customFormat="1">
      <c r="H73" s="7"/>
    </row>
    <row r="74" spans="8:8" s="20" customFormat="1">
      <c r="H74" s="7"/>
    </row>
    <row r="75" spans="8:8" s="20" customFormat="1">
      <c r="H75" s="7"/>
    </row>
    <row r="76" spans="8:8" s="20" customFormat="1">
      <c r="H76" s="7"/>
    </row>
    <row r="77" spans="8:8" s="20" customFormat="1">
      <c r="H77" s="7"/>
    </row>
    <row r="78" spans="8:8" s="20" customFormat="1">
      <c r="H78" s="7"/>
    </row>
    <row r="79" spans="8:8" s="20" customFormat="1">
      <c r="H79" s="7"/>
    </row>
    <row r="80" spans="8:8" s="20" customFormat="1">
      <c r="H80" s="7"/>
    </row>
    <row r="81" spans="8:8" s="20" customFormat="1">
      <c r="H81" s="7"/>
    </row>
    <row r="82" spans="8:8" s="20" customFormat="1">
      <c r="H82" s="7"/>
    </row>
    <row r="83" spans="8:8" s="20" customFormat="1">
      <c r="H83" s="7"/>
    </row>
    <row r="84" spans="8:8" s="20" customFormat="1">
      <c r="H84" s="7"/>
    </row>
    <row r="85" spans="8:8" s="20" customFormat="1">
      <c r="H85" s="7"/>
    </row>
    <row r="86" spans="8:8" s="20" customFormat="1">
      <c r="H86" s="7"/>
    </row>
    <row r="87" spans="8:8" s="20" customFormat="1">
      <c r="H87" s="7"/>
    </row>
    <row r="88" spans="8:8" s="20" customFormat="1">
      <c r="H88" s="7"/>
    </row>
    <row r="89" spans="8:8" s="20" customFormat="1">
      <c r="H89" s="7"/>
    </row>
    <row r="90" spans="8:8" s="20" customFormat="1">
      <c r="H90" s="7"/>
    </row>
    <row r="91" spans="8:8" s="20" customFormat="1">
      <c r="H91" s="7"/>
    </row>
    <row r="92" spans="8:8" s="20" customFormat="1">
      <c r="H92" s="7"/>
    </row>
    <row r="93" spans="8:8" s="20" customFormat="1">
      <c r="H93" s="7"/>
    </row>
    <row r="94" spans="8:8" s="20" customFormat="1">
      <c r="H94" s="7"/>
    </row>
    <row r="95" spans="8:8" s="20" customFormat="1">
      <c r="H95" s="7"/>
    </row>
    <row r="96" spans="8:8" s="20" customFormat="1">
      <c r="H96" s="7"/>
    </row>
    <row r="97" spans="1:8" s="20" customFormat="1">
      <c r="H97" s="7"/>
    </row>
    <row r="98" spans="1:8" s="20" customFormat="1">
      <c r="H98" s="7"/>
    </row>
    <row r="99" spans="1:8" s="20" customFormat="1">
      <c r="H99" s="7"/>
    </row>
    <row r="100" spans="1:8" s="20" customFormat="1">
      <c r="H100" s="7"/>
    </row>
    <row r="101" spans="1:8" s="20" customFormat="1">
      <c r="H101" s="7"/>
    </row>
    <row r="102" spans="1:8" s="20" customFormat="1">
      <c r="H102" s="7"/>
    </row>
    <row r="103" spans="1:8" s="20" customFormat="1">
      <c r="H103" s="7"/>
    </row>
    <row r="104" spans="1:8" s="20" customFormat="1">
      <c r="H104" s="7"/>
    </row>
    <row r="105" spans="1:8" s="20" customFormat="1">
      <c r="H105" s="7"/>
    </row>
    <row r="106" spans="1:8" s="20" customFormat="1">
      <c r="H106" s="7"/>
    </row>
    <row r="107" spans="1:8" s="20" customFormat="1">
      <c r="H107" s="7"/>
    </row>
    <row r="108" spans="1:8" s="20" customFormat="1">
      <c r="H108" s="7"/>
    </row>
    <row r="109" spans="1:8">
      <c r="A109" s="1"/>
      <c r="B109" s="1"/>
      <c r="C109" s="1"/>
      <c r="D109" s="1"/>
      <c r="E109" s="1"/>
      <c r="F109" s="1"/>
      <c r="G109" s="1"/>
      <c r="H109" s="1"/>
    </row>
    <row r="110" spans="1:8">
      <c r="A110" s="1"/>
      <c r="B110" s="1"/>
      <c r="C110" s="1"/>
      <c r="D110" s="1"/>
      <c r="E110" s="1"/>
      <c r="F110" s="1"/>
      <c r="G110" s="1"/>
      <c r="H110" s="1"/>
    </row>
    <row r="111" spans="1:8">
      <c r="A111" s="1"/>
      <c r="B111" s="1"/>
      <c r="C111" s="1"/>
      <c r="D111" s="1"/>
      <c r="E111" s="1"/>
      <c r="F111" s="1"/>
      <c r="G111" s="1"/>
      <c r="H111" s="1"/>
    </row>
    <row r="112" spans="1:8">
      <c r="A112" s="1"/>
      <c r="B112" s="1"/>
      <c r="C112" s="1"/>
      <c r="D112" s="1"/>
      <c r="E112" s="1"/>
      <c r="F112" s="1"/>
      <c r="G112" s="1"/>
      <c r="H112" s="1"/>
    </row>
    <row r="113" spans="1:8">
      <c r="A113" s="1"/>
      <c r="B113" s="1"/>
      <c r="C113" s="1"/>
      <c r="D113" s="1"/>
      <c r="E113" s="1"/>
      <c r="F113" s="1"/>
      <c r="G113" s="1"/>
      <c r="H113" s="1"/>
    </row>
    <row r="114" spans="1:8">
      <c r="A114" s="1"/>
      <c r="B114" s="1"/>
      <c r="C114" s="1"/>
      <c r="D114" s="1"/>
      <c r="E114" s="1"/>
      <c r="F114" s="1"/>
      <c r="G114" s="1"/>
      <c r="H114" s="1"/>
    </row>
    <row r="115" spans="1:8">
      <c r="A115" s="1"/>
      <c r="B115" s="1"/>
      <c r="C115" s="1"/>
      <c r="D115" s="1"/>
      <c r="E115" s="1"/>
      <c r="F115" s="1"/>
      <c r="G115" s="1"/>
      <c r="H115" s="1"/>
    </row>
    <row r="116" spans="1:8">
      <c r="A116" s="1"/>
      <c r="B116" s="1"/>
      <c r="C116" s="1"/>
      <c r="D116" s="1"/>
      <c r="E116" s="1"/>
      <c r="F116" s="1"/>
      <c r="G116" s="1"/>
      <c r="H116" s="1"/>
    </row>
    <row r="117" spans="1:8">
      <c r="A117" s="1"/>
      <c r="B117" s="1"/>
      <c r="C117" s="1"/>
      <c r="D117" s="1"/>
      <c r="E117" s="1"/>
      <c r="F117" s="1"/>
      <c r="G117" s="1"/>
      <c r="H117" s="1"/>
    </row>
    <row r="118" spans="1:8">
      <c r="A118" s="1"/>
      <c r="B118" s="1"/>
      <c r="C118" s="1"/>
      <c r="D118" s="1"/>
      <c r="E118" s="1"/>
      <c r="F118" s="1"/>
      <c r="G118" s="1"/>
      <c r="H118" s="1"/>
    </row>
    <row r="119" spans="1:8">
      <c r="A119" s="1"/>
      <c r="B119" s="1"/>
      <c r="C119" s="1"/>
      <c r="D119" s="1"/>
      <c r="E119" s="1"/>
      <c r="F119" s="1"/>
      <c r="G119" s="1"/>
      <c r="H119" s="1"/>
    </row>
    <row r="120" spans="1:8">
      <c r="A120" s="2"/>
      <c r="B120" s="2"/>
      <c r="C120" s="2"/>
      <c r="D120" s="2"/>
      <c r="E120" s="2"/>
      <c r="F120" s="2"/>
      <c r="G120" s="2"/>
      <c r="H120" s="2"/>
    </row>
    <row r="121" spans="1:8">
      <c r="A121" s="2"/>
      <c r="B121" s="2"/>
      <c r="C121" s="2"/>
      <c r="D121" s="2"/>
      <c r="E121" s="2"/>
      <c r="F121" s="2"/>
      <c r="G121" s="2"/>
      <c r="H121" s="2"/>
    </row>
    <row r="122" spans="1:8">
      <c r="A122" s="2"/>
      <c r="B122" s="2"/>
      <c r="C122" s="2"/>
      <c r="D122" s="2"/>
      <c r="E122" s="2"/>
      <c r="F122" s="2"/>
      <c r="G122" s="2"/>
      <c r="H122" s="2"/>
    </row>
    <row r="123" spans="1:8">
      <c r="A123" s="2"/>
      <c r="B123" s="2"/>
      <c r="C123" s="2"/>
      <c r="D123" s="2"/>
      <c r="E123" s="2"/>
      <c r="F123" s="2"/>
      <c r="G123" s="2"/>
      <c r="H123" s="2"/>
    </row>
    <row r="124" spans="1:8">
      <c r="A124" s="2"/>
      <c r="B124" s="2"/>
      <c r="C124" s="2"/>
      <c r="D124" s="2"/>
      <c r="E124" s="2"/>
      <c r="F124" s="2"/>
      <c r="G124" s="2"/>
      <c r="H124" s="2"/>
    </row>
    <row r="125" spans="1:8">
      <c r="A125" s="2"/>
      <c r="B125" s="2"/>
      <c r="C125" s="2"/>
      <c r="D125" s="2"/>
      <c r="E125" s="2"/>
      <c r="F125" s="2"/>
      <c r="G125" s="2"/>
      <c r="H125" s="2"/>
    </row>
    <row r="126" spans="1:8">
      <c r="A126" s="2"/>
      <c r="B126" s="2"/>
      <c r="C126" s="2"/>
      <c r="D126" s="2"/>
      <c r="E126" s="2"/>
      <c r="F126" s="2"/>
      <c r="G126" s="2"/>
      <c r="H126" s="2"/>
    </row>
    <row r="127" spans="1:8">
      <c r="A127" s="2"/>
      <c r="B127" s="2"/>
      <c r="C127" s="2"/>
      <c r="D127" s="2"/>
      <c r="E127" s="2"/>
      <c r="F127" s="2"/>
      <c r="G127" s="2"/>
      <c r="H127" s="2"/>
    </row>
    <row r="128" spans="1:8">
      <c r="A128" s="2"/>
      <c r="B128" s="2"/>
      <c r="C128" s="2"/>
      <c r="D128" s="2"/>
      <c r="E128" s="2"/>
      <c r="F128" s="2"/>
      <c r="G128" s="2"/>
      <c r="H128" s="2"/>
    </row>
    <row r="129" spans="1:8">
      <c r="A129" s="2"/>
      <c r="B129" s="2"/>
      <c r="C129" s="2"/>
      <c r="D129" s="2"/>
      <c r="E129" s="2"/>
      <c r="F129" s="2"/>
      <c r="G129" s="2"/>
      <c r="H129" s="2"/>
    </row>
    <row r="130" spans="1:8">
      <c r="A130" s="2"/>
      <c r="B130" s="2"/>
      <c r="C130" s="2"/>
      <c r="D130" s="2"/>
      <c r="E130" s="2"/>
      <c r="F130" s="2"/>
      <c r="G130" s="2"/>
      <c r="H130" s="2"/>
    </row>
    <row r="131" spans="1:8">
      <c r="A131" s="2"/>
      <c r="B131" s="2"/>
      <c r="C131" s="2"/>
      <c r="D131" s="2"/>
      <c r="E131" s="2"/>
      <c r="F131" s="2"/>
      <c r="G131" s="2"/>
      <c r="H131" s="2"/>
    </row>
    <row r="132" spans="1:8">
      <c r="A132" s="2"/>
      <c r="B132" s="2"/>
      <c r="C132" s="2"/>
      <c r="D132" s="2"/>
      <c r="E132" s="2"/>
      <c r="F132" s="2"/>
      <c r="G132" s="2"/>
      <c r="H132" s="2"/>
    </row>
    <row r="133" spans="1:8">
      <c r="A133" s="2"/>
      <c r="B133" s="2"/>
      <c r="C133" s="2"/>
      <c r="D133" s="2"/>
      <c r="E133" s="2"/>
      <c r="F133" s="2"/>
      <c r="G133" s="2"/>
      <c r="H133" s="2"/>
    </row>
    <row r="134" spans="1:8">
      <c r="A134" s="2"/>
      <c r="B134" s="2"/>
      <c r="C134" s="2"/>
      <c r="D134" s="2"/>
      <c r="E134" s="2"/>
      <c r="F134" s="2"/>
      <c r="G134" s="2"/>
      <c r="H134" s="2"/>
    </row>
    <row r="135" spans="1:8">
      <c r="A135" s="2"/>
      <c r="B135" s="2"/>
      <c r="C135" s="2"/>
      <c r="D135" s="2"/>
      <c r="E135" s="2"/>
      <c r="F135" s="2"/>
      <c r="G135" s="2"/>
      <c r="H135" s="2"/>
    </row>
    <row r="136" spans="1:8">
      <c r="A136" s="2"/>
      <c r="B136" s="2"/>
      <c r="C136" s="2"/>
      <c r="D136" s="2"/>
      <c r="E136" s="2"/>
      <c r="F136" s="2"/>
      <c r="G136" s="2"/>
      <c r="H136" s="2"/>
    </row>
    <row r="137" spans="1:8">
      <c r="A137" s="2"/>
      <c r="B137" s="2"/>
      <c r="C137" s="2"/>
      <c r="D137" s="2"/>
      <c r="E137" s="2"/>
      <c r="F137" s="2"/>
      <c r="G137" s="2"/>
      <c r="H137" s="2"/>
    </row>
    <row r="138" spans="1:8">
      <c r="A138" s="2"/>
      <c r="B138" s="2"/>
      <c r="C138" s="2"/>
      <c r="D138" s="2"/>
      <c r="E138" s="2"/>
      <c r="F138" s="2"/>
      <c r="G138" s="2"/>
      <c r="H138" s="2"/>
    </row>
    <row r="139" spans="1:8">
      <c r="A139" s="2"/>
      <c r="B139" s="2"/>
      <c r="C139" s="2"/>
      <c r="D139" s="2"/>
      <c r="E139" s="2"/>
      <c r="F139" s="2"/>
      <c r="G139" s="2"/>
      <c r="H139" s="2"/>
    </row>
    <row r="140" spans="1:8">
      <c r="A140" s="2"/>
      <c r="B140" s="2"/>
      <c r="C140" s="2"/>
      <c r="D140" s="2"/>
      <c r="E140" s="2"/>
      <c r="F140" s="2"/>
      <c r="G140" s="2"/>
      <c r="H140" s="2"/>
    </row>
    <row r="141" spans="1:8">
      <c r="A141" s="2"/>
      <c r="B141" s="2"/>
      <c r="C141" s="2"/>
      <c r="D141" s="2"/>
      <c r="E141" s="2"/>
      <c r="F141" s="2"/>
      <c r="G141" s="2"/>
      <c r="H141" s="2"/>
    </row>
    <row r="142" spans="1:8">
      <c r="A142" s="2"/>
      <c r="B142" s="2"/>
      <c r="C142" s="2"/>
      <c r="D142" s="2"/>
      <c r="E142" s="2"/>
      <c r="F142" s="2"/>
      <c r="G142" s="2"/>
      <c r="H142" s="2"/>
    </row>
    <row r="143" spans="1:8">
      <c r="A143" s="2"/>
      <c r="B143" s="2"/>
      <c r="C143" s="2"/>
      <c r="D143" s="2"/>
      <c r="E143" s="2"/>
      <c r="F143" s="2"/>
      <c r="G143" s="2"/>
      <c r="H143" s="2"/>
    </row>
    <row r="144" spans="1:8">
      <c r="A144" s="2"/>
      <c r="B144" s="2"/>
      <c r="C144" s="2"/>
      <c r="D144" s="2"/>
      <c r="E144" s="2"/>
      <c r="F144" s="2"/>
      <c r="G144" s="2"/>
      <c r="H144" s="2"/>
    </row>
    <row r="145" spans="1:8">
      <c r="A145" s="2"/>
      <c r="B145" s="2"/>
      <c r="C145" s="2"/>
      <c r="D145" s="2"/>
      <c r="E145" s="2"/>
      <c r="F145" s="2"/>
      <c r="G145" s="2"/>
      <c r="H145" s="2"/>
    </row>
    <row r="146" spans="1:8">
      <c r="A146" s="2"/>
      <c r="B146" s="2"/>
      <c r="C146" s="2"/>
      <c r="D146" s="2"/>
      <c r="E146" s="2"/>
      <c r="F146" s="2"/>
      <c r="G146" s="2"/>
      <c r="H146" s="2"/>
    </row>
    <row r="147" spans="1:8">
      <c r="A147" s="2"/>
      <c r="B147" s="2"/>
      <c r="C147" s="2"/>
      <c r="D147" s="2"/>
      <c r="E147" s="2"/>
      <c r="F147" s="2"/>
      <c r="G147" s="2"/>
      <c r="H147" s="2"/>
    </row>
    <row r="148" spans="1:8">
      <c r="A148" s="2"/>
      <c r="B148" s="2"/>
      <c r="C148" s="2"/>
      <c r="D148" s="2"/>
      <c r="E148" s="2"/>
      <c r="F148" s="2"/>
      <c r="G148" s="2"/>
      <c r="H148" s="2"/>
    </row>
    <row r="149" spans="1:8">
      <c r="A149" s="2"/>
      <c r="B149" s="2"/>
      <c r="C149" s="2"/>
      <c r="D149" s="2"/>
      <c r="E149" s="2"/>
      <c r="F149" s="2"/>
      <c r="G149" s="2"/>
      <c r="H149" s="2"/>
    </row>
    <row r="150" spans="1:8">
      <c r="A150" s="2"/>
      <c r="B150" s="2"/>
      <c r="C150" s="2"/>
      <c r="D150" s="2"/>
      <c r="E150" s="2"/>
      <c r="F150" s="2"/>
      <c r="G150" s="2"/>
      <c r="H150" s="2"/>
    </row>
    <row r="151" spans="1:8">
      <c r="A151" s="2"/>
      <c r="B151" s="2"/>
      <c r="C151" s="2"/>
      <c r="D151" s="2"/>
      <c r="E151" s="2"/>
      <c r="F151" s="2"/>
      <c r="G151" s="2"/>
      <c r="H151" s="2"/>
    </row>
    <row r="152" spans="1:8">
      <c r="A152" s="2"/>
      <c r="B152" s="2"/>
      <c r="C152" s="2"/>
      <c r="D152" s="2"/>
      <c r="E152" s="2"/>
      <c r="F152" s="2"/>
      <c r="G152" s="2"/>
      <c r="H152" s="2"/>
    </row>
    <row r="153" spans="1:8">
      <c r="A153" s="2"/>
      <c r="B153" s="2"/>
      <c r="C153" s="2"/>
      <c r="D153" s="2"/>
      <c r="E153" s="2"/>
      <c r="F153" s="2"/>
      <c r="G153" s="2"/>
      <c r="H153" s="2"/>
    </row>
    <row r="154" spans="1:8">
      <c r="A154" s="2"/>
      <c r="B154" s="2"/>
      <c r="C154" s="2"/>
      <c r="D154" s="2"/>
      <c r="E154" s="2"/>
      <c r="F154" s="2"/>
      <c r="G154" s="2"/>
      <c r="H154" s="2"/>
    </row>
    <row r="155" spans="1:8">
      <c r="A155" s="2"/>
      <c r="B155" s="2"/>
      <c r="C155" s="2"/>
      <c r="D155" s="2"/>
      <c r="E155" s="2"/>
      <c r="F155" s="2"/>
      <c r="G155" s="2"/>
      <c r="H155" s="2"/>
    </row>
    <row r="156" spans="1:8">
      <c r="A156" s="2"/>
      <c r="B156" s="2"/>
      <c r="C156" s="2"/>
      <c r="D156" s="2"/>
      <c r="E156" s="2"/>
      <c r="F156" s="2"/>
      <c r="G156" s="2"/>
      <c r="H156" s="2"/>
    </row>
    <row r="157" spans="1:8">
      <c r="A157" s="2"/>
      <c r="B157" s="2"/>
      <c r="C157" s="2"/>
      <c r="D157" s="2"/>
      <c r="E157" s="2"/>
      <c r="F157" s="2"/>
      <c r="G157" s="2"/>
      <c r="H157" s="2"/>
    </row>
    <row r="158" spans="1:8">
      <c r="A158" s="2"/>
      <c r="B158" s="2"/>
      <c r="C158" s="2"/>
      <c r="D158" s="2"/>
      <c r="E158" s="2"/>
      <c r="F158" s="2"/>
      <c r="G158" s="2"/>
      <c r="H158" s="2"/>
    </row>
    <row r="159" spans="1:8">
      <c r="A159" s="2"/>
      <c r="B159" s="2"/>
      <c r="C159" s="2"/>
      <c r="D159" s="2"/>
      <c r="E159" s="2"/>
      <c r="F159" s="2"/>
      <c r="G159" s="2"/>
      <c r="H159" s="2"/>
    </row>
    <row r="160" spans="1:8">
      <c r="A160" s="2"/>
      <c r="B160" s="2"/>
      <c r="C160" s="2"/>
      <c r="D160" s="2"/>
      <c r="E160" s="2"/>
      <c r="F160" s="2"/>
      <c r="G160" s="2"/>
      <c r="H160" s="2"/>
    </row>
    <row r="161" spans="1:8">
      <c r="A161" s="2"/>
      <c r="B161" s="2"/>
      <c r="C161" s="2"/>
      <c r="D161" s="2"/>
      <c r="E161" s="2"/>
      <c r="F161" s="2"/>
      <c r="G161" s="2"/>
      <c r="H161" s="2"/>
    </row>
    <row r="162" spans="1:8">
      <c r="A162" s="2"/>
      <c r="B162" s="2"/>
      <c r="C162" s="2"/>
      <c r="D162" s="2"/>
      <c r="E162" s="2"/>
      <c r="F162" s="2"/>
      <c r="G162" s="2"/>
      <c r="H162" s="2"/>
    </row>
    <row r="163" spans="1:8">
      <c r="A163" s="2"/>
      <c r="B163" s="2"/>
      <c r="C163" s="2"/>
      <c r="D163" s="2"/>
      <c r="E163" s="2"/>
      <c r="F163" s="2"/>
      <c r="G163" s="2"/>
      <c r="H163" s="2"/>
    </row>
    <row r="164" spans="1:8">
      <c r="A164" s="2"/>
      <c r="B164" s="2"/>
      <c r="C164" s="2"/>
      <c r="D164" s="2"/>
      <c r="E164" s="2"/>
      <c r="F164" s="2"/>
      <c r="G164" s="2"/>
      <c r="H164" s="2"/>
    </row>
    <row r="165" spans="1:8">
      <c r="A165" s="2"/>
      <c r="B165" s="2"/>
      <c r="C165" s="2"/>
      <c r="D165" s="2"/>
      <c r="E165" s="2"/>
      <c r="F165" s="2"/>
      <c r="G165" s="2"/>
      <c r="H165" s="2"/>
    </row>
    <row r="166" spans="1:8">
      <c r="A166" s="2"/>
      <c r="B166" s="2"/>
      <c r="C166" s="2"/>
      <c r="D166" s="2"/>
      <c r="E166" s="2"/>
      <c r="F166" s="2"/>
      <c r="G166" s="2"/>
      <c r="H166" s="2"/>
    </row>
    <row r="167" spans="1:8">
      <c r="A167" s="2"/>
      <c r="B167" s="2"/>
      <c r="C167" s="2"/>
      <c r="D167" s="2"/>
      <c r="E167" s="2"/>
      <c r="F167" s="2"/>
      <c r="G167" s="2"/>
      <c r="H167" s="2"/>
    </row>
    <row r="168" spans="1:8">
      <c r="A168" s="2"/>
      <c r="B168" s="2"/>
      <c r="C168" s="2"/>
      <c r="D168" s="2"/>
      <c r="E168" s="2"/>
      <c r="F168" s="2"/>
      <c r="G168" s="2"/>
      <c r="H168" s="2"/>
    </row>
    <row r="169" spans="1:8">
      <c r="A169" s="2"/>
      <c r="B169" s="2"/>
      <c r="C169" s="2"/>
      <c r="D169" s="2"/>
      <c r="E169" s="2"/>
      <c r="F169" s="2"/>
      <c r="G169" s="2"/>
      <c r="H169" s="2"/>
    </row>
    <row r="170" spans="1:8">
      <c r="A170" s="2"/>
      <c r="B170" s="2"/>
      <c r="C170" s="2"/>
      <c r="D170" s="2"/>
      <c r="E170" s="2"/>
      <c r="F170" s="2"/>
      <c r="G170" s="2"/>
      <c r="H170" s="2"/>
    </row>
    <row r="171" spans="1:8">
      <c r="A171" s="2"/>
      <c r="B171" s="2"/>
      <c r="C171" s="2"/>
      <c r="D171" s="2"/>
      <c r="E171" s="2"/>
      <c r="F171" s="2"/>
      <c r="G171" s="2"/>
      <c r="H171" s="2"/>
    </row>
    <row r="172" spans="1:8">
      <c r="A172" s="2"/>
      <c r="B172" s="2"/>
      <c r="C172" s="2"/>
      <c r="D172" s="2"/>
      <c r="E172" s="2"/>
      <c r="F172" s="2"/>
      <c r="G172" s="2"/>
      <c r="H172" s="2"/>
    </row>
    <row r="173" spans="1:8">
      <c r="A173" s="2"/>
      <c r="B173" s="2"/>
      <c r="C173" s="2"/>
      <c r="D173" s="2"/>
      <c r="E173" s="2"/>
      <c r="F173" s="2"/>
      <c r="G173" s="2"/>
      <c r="H173" s="2"/>
    </row>
    <row r="174" spans="1:8">
      <c r="A174" s="2"/>
      <c r="B174" s="2"/>
      <c r="C174" s="2"/>
      <c r="D174" s="2"/>
      <c r="E174" s="2"/>
      <c r="F174" s="2"/>
      <c r="G174" s="2"/>
      <c r="H174" s="2"/>
    </row>
    <row r="175" spans="1:8">
      <c r="A175" s="2"/>
      <c r="B175" s="2"/>
      <c r="C175" s="2"/>
      <c r="D175" s="2"/>
      <c r="E175" s="2"/>
      <c r="F175" s="2"/>
      <c r="G175" s="2"/>
      <c r="H175" s="2"/>
    </row>
    <row r="176" spans="1:8">
      <c r="A176" s="2"/>
      <c r="B176" s="2"/>
      <c r="C176" s="2"/>
      <c r="D176" s="2"/>
      <c r="E176" s="2"/>
      <c r="F176" s="2"/>
      <c r="G176" s="2"/>
      <c r="H176" s="2"/>
    </row>
    <row r="177" spans="1:8">
      <c r="A177" s="2"/>
      <c r="B177" s="2"/>
      <c r="C177" s="2"/>
      <c r="D177" s="2"/>
      <c r="E177" s="2"/>
      <c r="F177" s="2"/>
      <c r="G177" s="2"/>
      <c r="H177" s="2"/>
    </row>
    <row r="178" spans="1:8">
      <c r="A178" s="2"/>
      <c r="B178" s="2"/>
      <c r="C178" s="2"/>
      <c r="D178" s="2"/>
      <c r="E178" s="2"/>
      <c r="F178" s="2"/>
      <c r="G178" s="2"/>
      <c r="H178" s="2"/>
    </row>
    <row r="179" spans="1:8">
      <c r="A179" s="2"/>
      <c r="B179" s="2"/>
      <c r="C179" s="2"/>
      <c r="D179" s="2"/>
      <c r="E179" s="2"/>
      <c r="F179" s="2"/>
      <c r="G179" s="2"/>
      <c r="H179" s="2"/>
    </row>
    <row r="180" spans="1:8">
      <c r="A180" s="2"/>
      <c r="B180" s="2"/>
      <c r="C180" s="2"/>
      <c r="D180" s="2"/>
      <c r="E180" s="2"/>
      <c r="F180" s="2"/>
      <c r="G180" s="2"/>
      <c r="H180" s="2"/>
    </row>
    <row r="181" spans="1:8">
      <c r="A181" s="2"/>
      <c r="B181" s="2"/>
      <c r="C181" s="2"/>
      <c r="D181" s="2"/>
      <c r="E181" s="2"/>
      <c r="F181" s="2"/>
      <c r="G181" s="2"/>
      <c r="H181" s="2"/>
    </row>
    <row r="182" spans="1:8">
      <c r="A182" s="2"/>
      <c r="B182" s="2"/>
      <c r="C182" s="2"/>
      <c r="D182" s="2"/>
      <c r="E182" s="2"/>
      <c r="F182" s="2"/>
      <c r="G182" s="2"/>
      <c r="H182" s="2"/>
    </row>
    <row r="183" spans="1:8">
      <c r="A183" s="2"/>
      <c r="B183" s="2"/>
      <c r="C183" s="2"/>
      <c r="D183" s="2"/>
      <c r="E183" s="2"/>
      <c r="F183" s="2"/>
      <c r="G183" s="2"/>
      <c r="H183" s="2"/>
    </row>
    <row r="184" spans="1:8">
      <c r="A184" s="2"/>
      <c r="B184" s="2"/>
      <c r="C184" s="2"/>
      <c r="D184" s="2"/>
      <c r="E184" s="2"/>
      <c r="F184" s="2"/>
      <c r="G184" s="2"/>
      <c r="H184" s="2"/>
    </row>
    <row r="185" spans="1:8">
      <c r="A185" s="2"/>
      <c r="B185" s="2"/>
      <c r="C185" s="2"/>
      <c r="D185" s="2"/>
      <c r="E185" s="2"/>
      <c r="F185" s="2"/>
      <c r="G185" s="2"/>
      <c r="H185" s="2"/>
    </row>
    <row r="186" spans="1:8">
      <c r="A186" s="2"/>
      <c r="B186" s="2"/>
      <c r="C186" s="2"/>
      <c r="D186" s="2"/>
      <c r="E186" s="2"/>
      <c r="F186" s="2"/>
      <c r="G186" s="2"/>
      <c r="H186" s="2"/>
    </row>
    <row r="187" spans="1:8">
      <c r="A187" s="2"/>
      <c r="B187" s="2"/>
      <c r="C187" s="2"/>
      <c r="D187" s="2"/>
      <c r="E187" s="2"/>
      <c r="F187" s="2"/>
      <c r="G187" s="2"/>
      <c r="H187" s="2"/>
    </row>
    <row r="188" spans="1:8">
      <c r="A188" s="2"/>
      <c r="B188" s="2"/>
      <c r="C188" s="2"/>
      <c r="D188" s="2"/>
      <c r="E188" s="2"/>
      <c r="F188" s="2"/>
      <c r="G188" s="2"/>
      <c r="H188" s="2"/>
    </row>
    <row r="189" spans="1:8">
      <c r="A189" s="2"/>
      <c r="B189" s="2"/>
      <c r="C189" s="2"/>
      <c r="D189" s="2"/>
      <c r="E189" s="2"/>
      <c r="F189" s="2"/>
      <c r="G189" s="2"/>
      <c r="H189" s="2"/>
    </row>
    <row r="190" spans="1:8">
      <c r="A190" s="2"/>
      <c r="B190" s="2"/>
      <c r="C190" s="2"/>
      <c r="D190" s="2"/>
      <c r="E190" s="2"/>
      <c r="F190" s="2"/>
      <c r="G190" s="2"/>
      <c r="H190" s="2"/>
    </row>
    <row r="191" spans="1:8">
      <c r="A191" s="2"/>
      <c r="B191" s="2"/>
      <c r="C191" s="2"/>
      <c r="D191" s="2"/>
      <c r="E191" s="2"/>
      <c r="F191" s="2"/>
      <c r="G191" s="2"/>
      <c r="H191" s="2"/>
    </row>
    <row r="192" spans="1:8">
      <c r="A192" s="2"/>
      <c r="B192" s="2"/>
      <c r="C192" s="2"/>
      <c r="D192" s="2"/>
      <c r="E192" s="2"/>
      <c r="F192" s="2"/>
      <c r="G192" s="2"/>
      <c r="H192" s="2"/>
    </row>
    <row r="193" spans="1:8">
      <c r="A193" s="2"/>
      <c r="B193" s="2"/>
      <c r="C193" s="2"/>
      <c r="D193" s="2"/>
      <c r="E193" s="2"/>
      <c r="F193" s="2"/>
      <c r="G193" s="2"/>
      <c r="H193" s="2"/>
    </row>
    <row r="194" spans="1:8">
      <c r="A194" s="2"/>
      <c r="B194" s="2"/>
      <c r="C194" s="2"/>
      <c r="D194" s="2"/>
      <c r="E194" s="2"/>
      <c r="F194" s="2"/>
      <c r="G194" s="2"/>
      <c r="H194" s="2"/>
    </row>
    <row r="195" spans="1:8">
      <c r="A195" s="2"/>
      <c r="B195" s="2"/>
      <c r="C195" s="2"/>
      <c r="D195" s="2"/>
      <c r="E195" s="2"/>
      <c r="F195" s="2"/>
      <c r="G195" s="2"/>
      <c r="H195" s="2"/>
    </row>
    <row r="196" spans="1:8">
      <c r="A196" s="2"/>
      <c r="B196" s="2"/>
      <c r="C196" s="2"/>
      <c r="D196" s="2"/>
      <c r="E196" s="2"/>
      <c r="F196" s="2"/>
      <c r="G196" s="2"/>
      <c r="H196" s="2"/>
    </row>
  </sheetData>
  <mergeCells count="142">
    <mergeCell ref="O9:Q9"/>
    <mergeCell ref="F9:H9"/>
    <mergeCell ref="I9:K9"/>
    <mergeCell ref="L9:N9"/>
    <mergeCell ref="O26:O27"/>
    <mergeCell ref="P26:P27"/>
    <mergeCell ref="O29:O30"/>
    <mergeCell ref="P29:P30"/>
    <mergeCell ref="O32:O33"/>
    <mergeCell ref="P32:P33"/>
    <mergeCell ref="L32:L33"/>
    <mergeCell ref="M32:M33"/>
    <mergeCell ref="L26:L27"/>
    <mergeCell ref="M26:M27"/>
    <mergeCell ref="L29:L30"/>
    <mergeCell ref="M29:M30"/>
    <mergeCell ref="Q26:Q27"/>
    <mergeCell ref="O16:O17"/>
    <mergeCell ref="O18:O19"/>
    <mergeCell ref="P18:P19"/>
    <mergeCell ref="K22:K23"/>
    <mergeCell ref="N22:N23"/>
    <mergeCell ref="H16:H17"/>
    <mergeCell ref="H18:H19"/>
    <mergeCell ref="F10:H10"/>
    <mergeCell ref="F11:H11"/>
    <mergeCell ref="Q16:Q17"/>
    <mergeCell ref="Q18:Q19"/>
    <mergeCell ref="J26:J27"/>
    <mergeCell ref="I29:I30"/>
    <mergeCell ref="J29:J30"/>
    <mergeCell ref="I32:I33"/>
    <mergeCell ref="J32:J33"/>
    <mergeCell ref="I20:I21"/>
    <mergeCell ref="J20:J21"/>
    <mergeCell ref="I22:I23"/>
    <mergeCell ref="J22:J23"/>
    <mergeCell ref="I24:I25"/>
    <mergeCell ref="J24:J25"/>
    <mergeCell ref="I26:I27"/>
    <mergeCell ref="O20:O21"/>
    <mergeCell ref="P20:P21"/>
    <mergeCell ref="O22:O23"/>
    <mergeCell ref="P22:P23"/>
    <mergeCell ref="L18:L19"/>
    <mergeCell ref="M18:M19"/>
    <mergeCell ref="L20:L21"/>
    <mergeCell ref="M20:M21"/>
    <mergeCell ref="I16:I17"/>
    <mergeCell ref="I18:I19"/>
    <mergeCell ref="J18:J19"/>
    <mergeCell ref="L16:L17"/>
    <mergeCell ref="O10:Q10"/>
    <mergeCell ref="O11:Q11"/>
    <mergeCell ref="O12:Q12"/>
    <mergeCell ref="O13:Q13"/>
    <mergeCell ref="P16:P17"/>
    <mergeCell ref="J16:J17"/>
    <mergeCell ref="L10:N10"/>
    <mergeCell ref="L11:N11"/>
    <mergeCell ref="L12:N12"/>
    <mergeCell ref="L13:N13"/>
    <mergeCell ref="M16:M17"/>
    <mergeCell ref="F12:H12"/>
    <mergeCell ref="G20:G21"/>
    <mergeCell ref="B20:C21"/>
    <mergeCell ref="F26:F27"/>
    <mergeCell ref="G26:G27"/>
    <mergeCell ref="F29:F30"/>
    <mergeCell ref="G29:G30"/>
    <mergeCell ref="F32:F33"/>
    <mergeCell ref="G32:G33"/>
    <mergeCell ref="G22:G23"/>
    <mergeCell ref="F16:F17"/>
    <mergeCell ref="F18:F19"/>
    <mergeCell ref="F20:F21"/>
    <mergeCell ref="F22:F23"/>
    <mergeCell ref="F24:F25"/>
    <mergeCell ref="G24:G25"/>
    <mergeCell ref="B18:C19"/>
    <mergeCell ref="F13:H13"/>
    <mergeCell ref="G18:G19"/>
    <mergeCell ref="B31:E31"/>
    <mergeCell ref="A28:A30"/>
    <mergeCell ref="A31:A33"/>
    <mergeCell ref="B29:E29"/>
    <mergeCell ref="B30:E30"/>
    <mergeCell ref="B32:E32"/>
    <mergeCell ref="B33:E33"/>
    <mergeCell ref="B28:E28"/>
    <mergeCell ref="H22:H23"/>
    <mergeCell ref="B24:C25"/>
    <mergeCell ref="B26:C27"/>
    <mergeCell ref="A15:A27"/>
    <mergeCell ref="N29:N30"/>
    <mergeCell ref="N32:N33"/>
    <mergeCell ref="A1:H1"/>
    <mergeCell ref="A2:H2"/>
    <mergeCell ref="A3:H3"/>
    <mergeCell ref="A4:H4"/>
    <mergeCell ref="A5:H5"/>
    <mergeCell ref="A10:A14"/>
    <mergeCell ref="K16:K17"/>
    <mergeCell ref="K18:K19"/>
    <mergeCell ref="K20:K21"/>
    <mergeCell ref="N16:N17"/>
    <mergeCell ref="N18:N19"/>
    <mergeCell ref="N20:N21"/>
    <mergeCell ref="A6:H6"/>
    <mergeCell ref="B10:E14"/>
    <mergeCell ref="B16:C17"/>
    <mergeCell ref="B15:E15"/>
    <mergeCell ref="G16:G17"/>
    <mergeCell ref="I10:K10"/>
    <mergeCell ref="I11:K11"/>
    <mergeCell ref="I13:K13"/>
    <mergeCell ref="I12:K12"/>
    <mergeCell ref="B22:C23"/>
    <mergeCell ref="B41:E41"/>
    <mergeCell ref="B42:E42"/>
    <mergeCell ref="Q20:Q21"/>
    <mergeCell ref="Q22:Q23"/>
    <mergeCell ref="Q24:Q25"/>
    <mergeCell ref="Q29:Q30"/>
    <mergeCell ref="Q32:Q33"/>
    <mergeCell ref="N26:N27"/>
    <mergeCell ref="K26:K27"/>
    <mergeCell ref="H26:H27"/>
    <mergeCell ref="P24:P25"/>
    <mergeCell ref="O24:O25"/>
    <mergeCell ref="N24:N25"/>
    <mergeCell ref="M24:M25"/>
    <mergeCell ref="L24:L25"/>
    <mergeCell ref="K24:K25"/>
    <mergeCell ref="H24:H25"/>
    <mergeCell ref="L22:L23"/>
    <mergeCell ref="M22:M23"/>
    <mergeCell ref="H20:H21"/>
    <mergeCell ref="H29:H30"/>
    <mergeCell ref="H32:H33"/>
    <mergeCell ref="K29:K30"/>
    <mergeCell ref="K32:K33"/>
  </mergeCells>
  <phoneticPr fontId="0" type="noConversion"/>
  <printOptions horizontalCentered="1" verticalCentered="1"/>
  <pageMargins left="0.43307086614173229" right="0.15748031496062992" top="0.98425196850393704" bottom="0.98425196850393704" header="0" footer="0"/>
  <pageSetup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180"/>
  <sheetViews>
    <sheetView zoomScale="110" zoomScaleNormal="110" workbookViewId="0">
      <selection activeCell="F49" sqref="F49"/>
    </sheetView>
  </sheetViews>
  <sheetFormatPr baseColWidth="10" defaultRowHeight="12.75"/>
  <cols>
    <col min="1" max="1" width="6.140625" customWidth="1"/>
    <col min="2" max="2" width="9.85546875" customWidth="1"/>
    <col min="3" max="3" width="12.140625" customWidth="1"/>
    <col min="4" max="4" width="21.85546875" customWidth="1"/>
    <col min="5" max="5" width="15.5703125" customWidth="1"/>
    <col min="6" max="6" width="18.85546875" bestFit="1" customWidth="1"/>
    <col min="7" max="7" width="17.28515625" customWidth="1"/>
    <col min="8" max="8" width="4.85546875" customWidth="1"/>
    <col min="9" max="9" width="5.5703125" customWidth="1"/>
    <col min="10" max="10" width="16.28515625" bestFit="1" customWidth="1"/>
    <col min="12" max="12" width="17.28515625" bestFit="1" customWidth="1"/>
  </cols>
  <sheetData>
    <row r="1" spans="1:35" ht="13.5">
      <c r="A1" s="123" t="s">
        <v>8</v>
      </c>
      <c r="B1" s="123"/>
      <c r="C1" s="123"/>
      <c r="D1" s="123"/>
      <c r="E1" s="123"/>
      <c r="F1" s="123"/>
      <c r="G1" s="123"/>
      <c r="H1" s="123"/>
      <c r="I1" s="123"/>
      <c r="J1" s="12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35" ht="13.5">
      <c r="A2" s="123" t="s">
        <v>5</v>
      </c>
      <c r="B2" s="123"/>
      <c r="C2" s="123"/>
      <c r="D2" s="123"/>
      <c r="E2" s="123"/>
      <c r="F2" s="123"/>
      <c r="G2" s="123"/>
      <c r="H2" s="123"/>
      <c r="I2" s="123"/>
      <c r="J2" s="12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1:35" ht="13.5">
      <c r="A3" s="123" t="s">
        <v>54</v>
      </c>
      <c r="B3" s="123"/>
      <c r="C3" s="123"/>
      <c r="D3" s="123"/>
      <c r="E3" s="123"/>
      <c r="F3" s="123"/>
      <c r="G3" s="123"/>
      <c r="H3" s="123"/>
      <c r="I3" s="123"/>
      <c r="J3" s="12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35" ht="13.5">
      <c r="A4" s="123" t="s">
        <v>4</v>
      </c>
      <c r="B4" s="123"/>
      <c r="C4" s="123"/>
      <c r="D4" s="123"/>
      <c r="E4" s="123"/>
      <c r="F4" s="123"/>
      <c r="G4" s="123"/>
      <c r="H4" s="123"/>
      <c r="I4" s="123"/>
      <c r="J4" s="12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5" ht="13.5">
      <c r="A5" s="123" t="s">
        <v>21</v>
      </c>
      <c r="B5" s="123"/>
      <c r="C5" s="123"/>
      <c r="D5" s="123"/>
      <c r="E5" s="123"/>
      <c r="F5" s="123"/>
      <c r="G5" s="123"/>
      <c r="H5" s="123"/>
      <c r="I5" s="123"/>
      <c r="J5" s="12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35" ht="13.5">
      <c r="A6" s="123" t="s">
        <v>73</v>
      </c>
      <c r="B6" s="123"/>
      <c r="C6" s="123"/>
      <c r="D6" s="123"/>
      <c r="E6" s="123"/>
      <c r="F6" s="123"/>
      <c r="G6" s="123"/>
      <c r="H6" s="123"/>
      <c r="I6" s="123"/>
      <c r="J6" s="123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18.75" customHeight="1" thickBot="1">
      <c r="A7" s="3"/>
      <c r="B7" s="3"/>
      <c r="C7" s="3"/>
      <c r="D7" s="3"/>
      <c r="E7" s="3"/>
      <c r="F7" s="3"/>
      <c r="G7" s="3"/>
      <c r="H7" s="3"/>
      <c r="I7" s="3"/>
      <c r="J7" s="3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spans="1:35" ht="14.25" thickBot="1">
      <c r="A8" s="226" t="s">
        <v>24</v>
      </c>
      <c r="B8" s="227"/>
      <c r="C8" s="227"/>
      <c r="D8" s="227"/>
      <c r="E8" s="228"/>
      <c r="F8" s="7"/>
      <c r="G8" s="7"/>
      <c r="H8" s="7"/>
      <c r="I8" s="7"/>
      <c r="J8" s="7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</row>
    <row r="9" spans="1:35" ht="14.25" thickBot="1">
      <c r="A9" s="226" t="s">
        <v>22</v>
      </c>
      <c r="B9" s="227"/>
      <c r="C9" s="227"/>
      <c r="D9" s="228"/>
      <c r="E9" s="80" t="s">
        <v>23</v>
      </c>
      <c r="F9" s="7"/>
      <c r="G9" s="7"/>
      <c r="H9" s="7"/>
      <c r="I9" s="7"/>
      <c r="J9" s="7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</row>
    <row r="10" spans="1:35" ht="14.25" thickBot="1">
      <c r="A10" s="232" t="s">
        <v>57</v>
      </c>
      <c r="B10" s="233"/>
      <c r="C10" s="233"/>
      <c r="D10" s="234"/>
      <c r="E10" s="81" t="s">
        <v>70</v>
      </c>
      <c r="F10" s="7"/>
      <c r="G10" s="7"/>
      <c r="H10" s="7"/>
      <c r="I10" s="7"/>
      <c r="J10" s="7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</row>
    <row r="11" spans="1:35" ht="14.25" thickBot="1">
      <c r="A11" s="203" t="s">
        <v>55</v>
      </c>
      <c r="B11" s="204"/>
      <c r="C11" s="204"/>
      <c r="D11" s="205"/>
      <c r="E11" s="81" t="s">
        <v>70</v>
      </c>
      <c r="F11" s="7"/>
      <c r="G11" s="7"/>
      <c r="H11" s="7"/>
      <c r="I11" s="7"/>
      <c r="J11" s="7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spans="1:35" ht="14.25" thickBot="1">
      <c r="A12" s="203" t="s">
        <v>56</v>
      </c>
      <c r="B12" s="204"/>
      <c r="C12" s="204"/>
      <c r="D12" s="205"/>
      <c r="E12" s="81" t="s">
        <v>70</v>
      </c>
      <c r="F12" s="7"/>
      <c r="G12" s="95"/>
      <c r="H12" s="96"/>
      <c r="I12" s="96"/>
      <c r="J12" s="96"/>
      <c r="K12" s="45"/>
      <c r="L12" s="45"/>
      <c r="M12" s="45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3" spans="1:35" ht="14.25" thickBot="1">
      <c r="A13" s="206" t="s">
        <v>58</v>
      </c>
      <c r="B13" s="207"/>
      <c r="C13" s="207"/>
      <c r="D13" s="208"/>
      <c r="E13" s="13" t="s">
        <v>70</v>
      </c>
      <c r="F13" s="7"/>
      <c r="G13" s="7"/>
      <c r="H13" s="7"/>
      <c r="I13" s="7"/>
      <c r="J13" s="7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</row>
    <row r="14" spans="1:35" ht="13.5">
      <c r="A14" s="7"/>
      <c r="B14" s="7"/>
      <c r="C14" s="7"/>
      <c r="D14" s="7"/>
      <c r="E14" s="7"/>
      <c r="F14" s="7"/>
      <c r="G14" s="7"/>
      <c r="H14" s="7"/>
      <c r="I14" s="7"/>
      <c r="J14" s="7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</row>
    <row r="15" spans="1:35" ht="13.5">
      <c r="A15" s="31" t="s">
        <v>46</v>
      </c>
      <c r="B15" s="31"/>
      <c r="C15" s="31"/>
      <c r="D15" s="32">
        <v>360000000</v>
      </c>
      <c r="E15" s="7"/>
      <c r="F15" s="7"/>
      <c r="G15" s="7"/>
      <c r="H15" s="7"/>
      <c r="I15" s="7"/>
      <c r="J15" s="7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</row>
    <row r="16" spans="1:35" ht="14.25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</row>
    <row r="17" spans="1:35" ht="14.25" customHeight="1" thickBot="1">
      <c r="A17" s="229" t="s">
        <v>6</v>
      </c>
      <c r="B17" s="209" t="s">
        <v>25</v>
      </c>
      <c r="C17" s="210"/>
      <c r="D17" s="211"/>
      <c r="E17" s="218" t="s">
        <v>20</v>
      </c>
      <c r="F17" s="219"/>
      <c r="G17" s="219"/>
      <c r="H17" s="219"/>
      <c r="I17" s="219"/>
      <c r="J17" s="220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5" ht="14.25" customHeight="1" thickBot="1">
      <c r="A18" s="230"/>
      <c r="B18" s="212"/>
      <c r="C18" s="213"/>
      <c r="D18" s="214"/>
      <c r="E18" s="21"/>
      <c r="F18" s="22" t="s">
        <v>45</v>
      </c>
      <c r="G18" s="24">
        <v>860002400</v>
      </c>
      <c r="H18" s="22"/>
      <c r="I18" s="22"/>
      <c r="J18" s="5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</row>
    <row r="19" spans="1:35" ht="13.5" thickBot="1">
      <c r="A19" s="230"/>
      <c r="B19" s="212"/>
      <c r="C19" s="213"/>
      <c r="D19" s="214"/>
      <c r="E19" s="223" t="str">
        <f>VLOOKUP(G18,'Indicadores Media 2010'!B10:C13,2,0)</f>
        <v>LA PREVISORA S.A</v>
      </c>
      <c r="F19" s="224"/>
      <c r="G19" s="224"/>
      <c r="H19" s="224"/>
      <c r="I19" s="224"/>
      <c r="J19" s="225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</row>
    <row r="20" spans="1:35" ht="14.25" thickBot="1">
      <c r="A20" s="230"/>
      <c r="B20" s="212"/>
      <c r="C20" s="213"/>
      <c r="D20" s="214"/>
      <c r="E20" s="218" t="s">
        <v>0</v>
      </c>
      <c r="F20" s="219"/>
      <c r="G20" s="219"/>
      <c r="H20" s="219"/>
      <c r="I20" s="219"/>
      <c r="J20" s="220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</row>
    <row r="21" spans="1:35" ht="14.25" thickBot="1">
      <c r="A21" s="231"/>
      <c r="B21" s="215"/>
      <c r="C21" s="216"/>
      <c r="D21" s="217"/>
      <c r="E21" s="17"/>
      <c r="F21" s="18"/>
      <c r="G21" s="5"/>
      <c r="H21" s="6" t="s">
        <v>2</v>
      </c>
      <c r="I21" s="5" t="s">
        <v>1</v>
      </c>
      <c r="J21" s="5" t="s">
        <v>7</v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</row>
    <row r="22" spans="1:35" ht="13.5">
      <c r="A22" s="7"/>
      <c r="B22" s="7"/>
      <c r="C22" s="7"/>
      <c r="D22" s="7"/>
      <c r="E22" s="7"/>
      <c r="F22" s="7"/>
      <c r="G22" s="7"/>
      <c r="H22" s="7"/>
      <c r="I22" s="7"/>
      <c r="J22" s="7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</row>
    <row r="23" spans="1:35" ht="14.25" customHeight="1" thickBot="1">
      <c r="A23" s="200" t="s">
        <v>26</v>
      </c>
      <c r="B23" s="200"/>
      <c r="C23" s="200"/>
      <c r="D23" s="200"/>
      <c r="E23" s="200"/>
      <c r="F23" s="200"/>
      <c r="G23" s="200"/>
      <c r="H23" s="200"/>
      <c r="I23" s="200"/>
      <c r="J23" s="200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</row>
    <row r="24" spans="1:35" ht="13.5">
      <c r="A24" s="154">
        <v>1</v>
      </c>
      <c r="B24" s="137" t="s">
        <v>57</v>
      </c>
      <c r="C24" s="187"/>
      <c r="D24" s="138"/>
      <c r="E24" s="8" t="s">
        <v>27</v>
      </c>
      <c r="F24" s="9">
        <f>VLOOKUP(G18,'Indicadores Media 2010'!B10:D13,3,0)</f>
        <v>559276800000</v>
      </c>
      <c r="G24" s="221">
        <f>+F24/F25</f>
        <v>6.5055863354918708</v>
      </c>
      <c r="H24" s="189" t="s">
        <v>69</v>
      </c>
      <c r="I24" s="192"/>
      <c r="J24" s="19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</row>
    <row r="25" spans="1:35" ht="14.25" thickBot="1">
      <c r="A25" s="156"/>
      <c r="B25" s="139"/>
      <c r="C25" s="188"/>
      <c r="D25" s="140"/>
      <c r="E25" s="10" t="s">
        <v>28</v>
      </c>
      <c r="F25" s="11">
        <f>VLOOKUP(G18,'Indicadores Media 2010'!B10:F13,5,0)</f>
        <v>85968700000</v>
      </c>
      <c r="G25" s="222"/>
      <c r="H25" s="191"/>
      <c r="I25" s="194"/>
      <c r="J25" s="19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</row>
    <row r="26" spans="1:35" ht="13.5">
      <c r="A26" s="7"/>
      <c r="B26" s="7"/>
      <c r="C26" s="7"/>
      <c r="D26" s="7"/>
      <c r="E26" s="7"/>
      <c r="F26" s="7"/>
      <c r="G26" s="7"/>
      <c r="H26" s="7"/>
      <c r="I26" s="7"/>
      <c r="J26" s="7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</row>
    <row r="27" spans="1:35" ht="14.25" customHeight="1" thickBot="1">
      <c r="A27" s="201" t="s">
        <v>29</v>
      </c>
      <c r="B27" s="201"/>
      <c r="C27" s="201"/>
      <c r="D27" s="201"/>
      <c r="E27" s="201"/>
      <c r="F27" s="201"/>
      <c r="G27" s="201"/>
      <c r="H27" s="201"/>
      <c r="I27" s="201"/>
      <c r="J27" s="20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</row>
    <row r="28" spans="1:35">
      <c r="A28" s="154">
        <v>2</v>
      </c>
      <c r="B28" s="137" t="s">
        <v>60</v>
      </c>
      <c r="C28" s="187"/>
      <c r="D28" s="187"/>
      <c r="E28" s="97" t="s">
        <v>30</v>
      </c>
      <c r="F28" s="9">
        <f>VLOOKUP(G18,'Indicadores Media 2010'!B10:G13,6,0)</f>
        <v>681836700000</v>
      </c>
      <c r="G28" s="195">
        <f>+(F28-F29)/F30</f>
        <v>0.14553173284842011</v>
      </c>
      <c r="H28" s="189" t="s">
        <v>50</v>
      </c>
      <c r="I28" s="192"/>
      <c r="J28" s="192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</row>
    <row r="29" spans="1:35">
      <c r="A29" s="155"/>
      <c r="B29" s="198"/>
      <c r="C29" s="199"/>
      <c r="D29" s="199"/>
      <c r="E29" s="98" t="s">
        <v>72</v>
      </c>
      <c r="F29" s="85">
        <f>+'Indicadores Media 2010'!H10</f>
        <v>535218500000</v>
      </c>
      <c r="G29" s="196"/>
      <c r="H29" s="190"/>
      <c r="I29" s="193"/>
      <c r="J29" s="193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</row>
    <row r="30" spans="1:35" ht="13.5" thickBot="1">
      <c r="A30" s="156"/>
      <c r="B30" s="139"/>
      <c r="C30" s="188"/>
      <c r="D30" s="188"/>
      <c r="E30" s="99" t="s">
        <v>33</v>
      </c>
      <c r="F30" s="11">
        <f>VLOOKUP(G18,'Indicadores Media 2010'!B10:E13,4,0)</f>
        <v>1007465500000</v>
      </c>
      <c r="G30" s="197"/>
      <c r="H30" s="191"/>
      <c r="I30" s="194"/>
      <c r="J30" s="19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</row>
    <row r="31" spans="1:35" ht="13.5">
      <c r="A31" s="7"/>
      <c r="B31" s="7"/>
      <c r="C31" s="7"/>
      <c r="D31" s="7"/>
      <c r="E31" s="7"/>
      <c r="F31" s="7"/>
      <c r="G31" s="7"/>
      <c r="H31" s="7"/>
      <c r="I31" s="7"/>
      <c r="J31" s="7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</row>
    <row r="32" spans="1:35" ht="14.25" customHeight="1" thickBot="1">
      <c r="A32" s="200" t="s">
        <v>31</v>
      </c>
      <c r="B32" s="200"/>
      <c r="C32" s="200"/>
      <c r="D32" s="200"/>
      <c r="E32" s="201"/>
      <c r="F32" s="201"/>
      <c r="G32" s="200"/>
      <c r="H32" s="200"/>
      <c r="I32" s="200"/>
      <c r="J32" s="200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</row>
    <row r="33" spans="1:35" ht="13.5">
      <c r="A33" s="154">
        <v>3</v>
      </c>
      <c r="B33" s="137" t="s">
        <v>61</v>
      </c>
      <c r="C33" s="187"/>
      <c r="D33" s="187"/>
      <c r="E33" s="92" t="s">
        <v>27</v>
      </c>
      <c r="F33" s="9">
        <f>VLOOKUP(G18,'Indicadores Media 2010'!B10:E13,3,0)</f>
        <v>559276800000</v>
      </c>
      <c r="G33" s="181">
        <f>+(F33-F34)</f>
        <v>473308100000</v>
      </c>
      <c r="H33" s="189" t="s">
        <v>69</v>
      </c>
      <c r="I33" s="192"/>
      <c r="J33" s="192"/>
      <c r="K33" s="4"/>
      <c r="L33" s="78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</row>
    <row r="34" spans="1:35" ht="13.5">
      <c r="A34" s="155"/>
      <c r="B34" s="198"/>
      <c r="C34" s="199"/>
      <c r="D34" s="199"/>
      <c r="E34" s="93" t="s">
        <v>28</v>
      </c>
      <c r="F34" s="85">
        <f>VLOOKUP(G18,'Indicadores Media 2010'!B10:F13,5,0)</f>
        <v>85968700000</v>
      </c>
      <c r="G34" s="202"/>
      <c r="H34" s="190"/>
      <c r="I34" s="193"/>
      <c r="J34" s="193"/>
      <c r="K34" s="4"/>
      <c r="L34" s="78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</row>
    <row r="35" spans="1:35" ht="14.25" thickBot="1">
      <c r="A35" s="156"/>
      <c r="B35" s="139"/>
      <c r="C35" s="188"/>
      <c r="D35" s="188"/>
      <c r="E35" s="94" t="s">
        <v>68</v>
      </c>
      <c r="F35" s="11">
        <f>+D15</f>
        <v>360000000</v>
      </c>
      <c r="G35" s="84">
        <f>+F35*2</f>
        <v>720000000</v>
      </c>
      <c r="H35" s="191"/>
      <c r="I35" s="194"/>
      <c r="J35" s="19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</row>
    <row r="36" spans="1:35" s="23" customFormat="1" ht="13.5">
      <c r="A36" s="39"/>
      <c r="B36" s="40"/>
      <c r="C36" s="40"/>
      <c r="D36" s="40"/>
      <c r="E36" s="41"/>
      <c r="F36" s="42"/>
      <c r="G36" s="42"/>
      <c r="H36" s="43"/>
      <c r="I36" s="44"/>
      <c r="J36" s="44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</row>
    <row r="37" spans="1:35" ht="14.25" customHeight="1" thickBot="1">
      <c r="A37" s="200" t="s">
        <v>32</v>
      </c>
      <c r="B37" s="200"/>
      <c r="C37" s="200"/>
      <c r="D37" s="200"/>
      <c r="E37" s="201"/>
      <c r="F37" s="201"/>
      <c r="G37" s="200"/>
      <c r="H37" s="200"/>
      <c r="I37" s="200"/>
      <c r="J37" s="200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</row>
    <row r="38" spans="1:35" ht="13.5" customHeight="1">
      <c r="A38" s="173">
        <v>4</v>
      </c>
      <c r="B38" s="137" t="s">
        <v>62</v>
      </c>
      <c r="C38" s="187"/>
      <c r="D38" s="187"/>
      <c r="E38" s="100" t="s">
        <v>36</v>
      </c>
      <c r="F38" s="102">
        <f>+'Indicadores Media 2010'!E10-'Indicadores Media 2010'!G10</f>
        <v>325628800000</v>
      </c>
      <c r="G38" s="181">
        <f>+'Indicadores Media 2010'!E10-'Indicadores Media 2010'!G10</f>
        <v>325628800000</v>
      </c>
      <c r="H38" s="185" t="s">
        <v>69</v>
      </c>
      <c r="I38" s="183"/>
      <c r="J38" s="183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</row>
    <row r="39" spans="1:35" ht="13.5" customHeight="1" thickBot="1">
      <c r="A39" s="174"/>
      <c r="B39" s="139"/>
      <c r="C39" s="188"/>
      <c r="D39" s="188"/>
      <c r="E39" s="101" t="s">
        <v>68</v>
      </c>
      <c r="F39" s="103">
        <f>+D15</f>
        <v>360000000</v>
      </c>
      <c r="G39" s="182"/>
      <c r="H39" s="186"/>
      <c r="I39" s="184"/>
      <c r="J39" s="18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</row>
    <row r="40" spans="1:35" ht="14.25" thickBot="1">
      <c r="A40" s="7"/>
      <c r="B40" s="7"/>
      <c r="C40" s="7"/>
      <c r="D40" s="7"/>
      <c r="E40" s="7"/>
      <c r="F40" s="7"/>
      <c r="G40" s="7"/>
      <c r="H40" s="7"/>
      <c r="I40" s="7"/>
      <c r="J40" s="7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</row>
    <row r="41" spans="1:35" ht="13.5" thickBot="1">
      <c r="A41" s="178" t="s">
        <v>34</v>
      </c>
      <c r="B41" s="179"/>
      <c r="C41" s="179"/>
      <c r="D41" s="179"/>
      <c r="E41" s="179"/>
      <c r="F41" s="179"/>
      <c r="G41" s="179"/>
      <c r="H41" s="179"/>
      <c r="I41" s="180"/>
      <c r="J41" s="13" t="s">
        <v>70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</row>
    <row r="42" spans="1:35" ht="13.5">
      <c r="A42" s="7"/>
      <c r="B42" s="7"/>
      <c r="C42" s="7"/>
      <c r="D42" s="7"/>
      <c r="E42" s="7"/>
      <c r="F42" s="7"/>
      <c r="G42" s="7"/>
      <c r="H42" s="7"/>
      <c r="I42" s="7"/>
      <c r="J42" s="7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</row>
    <row r="43" spans="1:35" ht="13.5">
      <c r="A43" s="7"/>
      <c r="B43" s="7"/>
      <c r="C43" s="7"/>
      <c r="D43" s="7"/>
      <c r="E43" s="7"/>
      <c r="F43" s="7"/>
      <c r="G43" s="7"/>
      <c r="H43" s="7"/>
      <c r="I43" s="7"/>
      <c r="J43" s="7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</row>
    <row r="44" spans="1:35" s="20" customFormat="1">
      <c r="A44" s="175" t="s">
        <v>39</v>
      </c>
      <c r="B44" s="175"/>
      <c r="C44" s="175"/>
      <c r="D44" s="175"/>
      <c r="E44" s="175"/>
      <c r="F44" s="175"/>
      <c r="G44" s="175"/>
      <c r="H44" s="175"/>
      <c r="I44" s="175"/>
      <c r="J44" s="175"/>
    </row>
    <row r="45" spans="1:35" s="20" customFormat="1" ht="12.75" customHeight="1">
      <c r="A45" s="176" t="s">
        <v>37</v>
      </c>
      <c r="B45" s="176"/>
      <c r="C45" s="176"/>
      <c r="D45" s="176"/>
      <c r="E45" s="176"/>
      <c r="F45" s="176"/>
      <c r="G45" s="176"/>
      <c r="H45" s="176"/>
      <c r="I45" s="176"/>
      <c r="J45" s="176"/>
    </row>
    <row r="46" spans="1:35" s="20" customFormat="1" ht="12.75" customHeight="1">
      <c r="A46" s="177" t="s">
        <v>38</v>
      </c>
      <c r="B46" s="177"/>
      <c r="C46" s="177"/>
      <c r="D46" s="177"/>
      <c r="E46" s="177"/>
      <c r="F46" s="177"/>
      <c r="G46" s="177"/>
      <c r="H46" s="177"/>
      <c r="I46" s="177"/>
      <c r="J46" s="177"/>
    </row>
    <row r="47" spans="1:35" s="20" customFormat="1">
      <c r="H47" s="7"/>
      <c r="I47" s="7"/>
    </row>
    <row r="48" spans="1:35" ht="13.5">
      <c r="A48" s="7"/>
      <c r="B48" s="7"/>
      <c r="C48" s="7"/>
      <c r="D48" s="7"/>
      <c r="E48" s="7"/>
      <c r="F48" s="7"/>
      <c r="G48" s="7"/>
      <c r="H48" s="7"/>
      <c r="I48" s="7"/>
      <c r="J48" s="7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13.5">
      <c r="A49" s="7"/>
      <c r="B49" s="7"/>
      <c r="C49" s="7"/>
      <c r="D49" s="7"/>
      <c r="E49" s="7"/>
      <c r="F49" s="7"/>
      <c r="G49" s="7"/>
      <c r="H49" s="7"/>
      <c r="I49" s="7"/>
      <c r="J49" s="7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13.5">
      <c r="A50" s="7"/>
      <c r="B50" s="7"/>
      <c r="C50" s="7"/>
      <c r="D50" s="7"/>
      <c r="E50" s="7"/>
      <c r="F50" s="7"/>
      <c r="G50" s="7"/>
      <c r="H50" s="7"/>
      <c r="I50" s="7"/>
      <c r="J50" s="7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13.5">
      <c r="A51" s="7"/>
      <c r="B51" s="7"/>
      <c r="C51" s="7"/>
      <c r="D51" s="7"/>
      <c r="E51" s="7"/>
      <c r="F51" s="7"/>
      <c r="G51" s="7"/>
      <c r="H51" s="7"/>
      <c r="I51" s="7"/>
      <c r="J51" s="7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13.5">
      <c r="A52" s="7"/>
      <c r="B52" s="7"/>
      <c r="C52" s="7"/>
      <c r="D52" s="7"/>
      <c r="E52" s="7"/>
      <c r="F52" s="7"/>
      <c r="G52" s="7"/>
      <c r="H52" s="7"/>
      <c r="I52" s="7"/>
      <c r="J52" s="7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13.5">
      <c r="A53" s="7"/>
      <c r="B53" s="7"/>
      <c r="C53" s="7"/>
      <c r="D53" s="7"/>
      <c r="E53" s="7"/>
      <c r="F53" s="7"/>
      <c r="G53" s="7"/>
      <c r="H53" s="7"/>
      <c r="I53" s="7"/>
      <c r="J53" s="7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  <row r="54" spans="1:35" ht="13.5">
      <c r="A54" s="7"/>
      <c r="B54" s="7"/>
      <c r="C54" s="7"/>
      <c r="D54" s="7"/>
      <c r="E54" s="7"/>
      <c r="F54" s="7"/>
      <c r="G54" s="7"/>
      <c r="H54" s="7"/>
      <c r="I54" s="7"/>
      <c r="J54" s="7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</row>
    <row r="55" spans="1:35" ht="13.5">
      <c r="A55" s="7"/>
      <c r="B55" s="7"/>
      <c r="C55" s="7"/>
      <c r="D55" s="7"/>
      <c r="E55" s="7"/>
      <c r="F55" s="7"/>
      <c r="G55" s="7"/>
      <c r="H55" s="7"/>
      <c r="I55" s="7"/>
      <c r="J55" s="7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</row>
    <row r="56" spans="1:35" ht="13.5">
      <c r="A56" s="7"/>
      <c r="B56" s="7"/>
      <c r="C56" s="7"/>
      <c r="D56" s="7"/>
      <c r="E56" s="7"/>
      <c r="F56" s="7"/>
      <c r="G56" s="7"/>
      <c r="H56" s="7"/>
      <c r="I56" s="7"/>
      <c r="J56" s="7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35" ht="13.5">
      <c r="A57" s="7"/>
      <c r="B57" s="7"/>
      <c r="C57" s="7"/>
      <c r="D57" s="7"/>
      <c r="E57" s="7"/>
      <c r="F57" s="7"/>
      <c r="G57" s="7"/>
      <c r="H57" s="7"/>
      <c r="I57" s="7"/>
      <c r="J57" s="7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35" ht="13.5">
      <c r="A58" s="7"/>
      <c r="B58" s="7"/>
      <c r="C58" s="7"/>
      <c r="D58" s="7"/>
      <c r="E58" s="7"/>
      <c r="F58" s="7"/>
      <c r="G58" s="7"/>
      <c r="H58" s="7"/>
      <c r="I58" s="7"/>
      <c r="J58" s="7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35" ht="13.5">
      <c r="A59" s="7"/>
      <c r="B59" s="7"/>
      <c r="C59" s="7"/>
      <c r="D59" s="7"/>
      <c r="E59" s="7"/>
      <c r="F59" s="7"/>
      <c r="G59" s="7"/>
      <c r="H59" s="7"/>
      <c r="I59" s="7"/>
      <c r="J59" s="7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35" ht="13.5">
      <c r="A60" s="7"/>
      <c r="B60" s="7"/>
      <c r="C60" s="7"/>
      <c r="D60" s="7"/>
      <c r="E60" s="7"/>
      <c r="F60" s="7"/>
      <c r="G60" s="7"/>
      <c r="H60" s="7"/>
      <c r="I60" s="7"/>
      <c r="J60" s="7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35" ht="13.5">
      <c r="A61" s="7"/>
      <c r="B61" s="7"/>
      <c r="C61" s="7"/>
      <c r="D61" s="7"/>
      <c r="E61" s="7"/>
      <c r="F61" s="7"/>
      <c r="G61" s="7"/>
      <c r="H61" s="7"/>
      <c r="I61" s="7"/>
      <c r="J61" s="7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35" ht="13.5">
      <c r="A62" s="7"/>
      <c r="B62" s="7"/>
      <c r="C62" s="7"/>
      <c r="D62" s="7"/>
      <c r="E62" s="7"/>
      <c r="F62" s="7"/>
      <c r="G62" s="7"/>
      <c r="H62" s="7"/>
      <c r="I62" s="7"/>
      <c r="J62" s="7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35" ht="13.5">
      <c r="A63" s="7"/>
      <c r="B63" s="7"/>
      <c r="C63" s="7"/>
      <c r="D63" s="7"/>
      <c r="E63" s="7"/>
      <c r="F63" s="7"/>
      <c r="G63" s="7"/>
      <c r="H63" s="7"/>
      <c r="I63" s="7"/>
      <c r="J63" s="7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  <row r="64" spans="1:35" ht="13.5">
      <c r="A64" s="7"/>
      <c r="B64" s="7"/>
      <c r="C64" s="7"/>
      <c r="D64" s="7"/>
      <c r="E64" s="7"/>
      <c r="F64" s="7"/>
      <c r="G64" s="7"/>
      <c r="H64" s="7"/>
      <c r="I64" s="7"/>
      <c r="J64" s="7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</row>
    <row r="65" spans="1:35" ht="13.5">
      <c r="A65" s="7"/>
      <c r="B65" s="7"/>
      <c r="C65" s="7"/>
      <c r="D65" s="7"/>
      <c r="E65" s="7"/>
      <c r="F65" s="7"/>
      <c r="G65" s="7"/>
      <c r="H65" s="7"/>
      <c r="I65" s="7"/>
      <c r="J65" s="7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</row>
    <row r="66" spans="1:35" ht="13.5">
      <c r="A66" s="7"/>
      <c r="B66" s="7"/>
      <c r="C66" s="7"/>
      <c r="D66" s="7"/>
      <c r="E66" s="7"/>
      <c r="F66" s="7"/>
      <c r="G66" s="7"/>
      <c r="H66" s="7"/>
      <c r="I66" s="7"/>
      <c r="J66" s="7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</row>
    <row r="67" spans="1:35" ht="13.5">
      <c r="A67" s="7"/>
      <c r="B67" s="7"/>
      <c r="C67" s="7"/>
      <c r="D67" s="7"/>
      <c r="E67" s="7"/>
      <c r="F67" s="7"/>
      <c r="G67" s="7"/>
      <c r="H67" s="7"/>
      <c r="I67" s="7"/>
      <c r="J67" s="7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</row>
    <row r="68" spans="1:35" ht="13.5">
      <c r="A68" s="7"/>
      <c r="B68" s="7"/>
      <c r="C68" s="7"/>
      <c r="D68" s="7"/>
      <c r="E68" s="7"/>
      <c r="F68" s="7"/>
      <c r="G68" s="7"/>
      <c r="H68" s="7"/>
      <c r="I68" s="7"/>
      <c r="J68" s="7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</row>
    <row r="69" spans="1:35" ht="13.5">
      <c r="A69" s="7"/>
      <c r="B69" s="7"/>
      <c r="C69" s="7"/>
      <c r="D69" s="7"/>
      <c r="E69" s="7"/>
      <c r="F69" s="7"/>
      <c r="G69" s="7"/>
      <c r="H69" s="7"/>
      <c r="I69" s="7"/>
      <c r="J69" s="7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</row>
    <row r="70" spans="1:35" ht="13.5">
      <c r="A70" s="7"/>
      <c r="B70" s="7"/>
      <c r="C70" s="7"/>
      <c r="D70" s="7"/>
      <c r="E70" s="7"/>
      <c r="F70" s="7"/>
      <c r="G70" s="7"/>
      <c r="H70" s="7"/>
      <c r="I70" s="7"/>
      <c r="J70" s="7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</row>
    <row r="71" spans="1:35" ht="13.5">
      <c r="A71" s="7"/>
      <c r="B71" s="7"/>
      <c r="C71" s="7"/>
      <c r="D71" s="7"/>
      <c r="E71" s="7"/>
      <c r="F71" s="7"/>
      <c r="G71" s="7"/>
      <c r="H71" s="7"/>
      <c r="I71" s="7"/>
      <c r="J71" s="7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</row>
    <row r="72" spans="1:35" ht="13.5">
      <c r="A72" s="7"/>
      <c r="B72" s="7"/>
      <c r="C72" s="7"/>
      <c r="D72" s="7"/>
      <c r="E72" s="7"/>
      <c r="F72" s="7"/>
      <c r="G72" s="7"/>
      <c r="H72" s="7"/>
      <c r="I72" s="7"/>
      <c r="J72" s="7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</row>
    <row r="73" spans="1:35" ht="13.5">
      <c r="A73" s="7"/>
      <c r="B73" s="7"/>
      <c r="C73" s="7"/>
      <c r="D73" s="7"/>
      <c r="E73" s="7"/>
      <c r="F73" s="7"/>
      <c r="G73" s="7"/>
      <c r="H73" s="7"/>
      <c r="I73" s="7"/>
      <c r="J73" s="7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</row>
    <row r="74" spans="1:35" ht="13.5">
      <c r="A74" s="7"/>
      <c r="B74" s="7"/>
      <c r="C74" s="7"/>
      <c r="D74" s="7"/>
      <c r="E74" s="7"/>
      <c r="F74" s="7"/>
      <c r="G74" s="7"/>
      <c r="H74" s="7"/>
      <c r="I74" s="7"/>
      <c r="J74" s="7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</row>
    <row r="75" spans="1:35" ht="13.5">
      <c r="A75" s="7"/>
      <c r="B75" s="7"/>
      <c r="C75" s="7"/>
      <c r="D75" s="7"/>
      <c r="E75" s="7"/>
      <c r="F75" s="7"/>
      <c r="G75" s="7"/>
      <c r="H75" s="7"/>
      <c r="I75" s="7"/>
      <c r="J75" s="7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</row>
    <row r="76" spans="1:35" ht="13.5">
      <c r="A76" s="7"/>
      <c r="B76" s="7"/>
      <c r="C76" s="7"/>
      <c r="D76" s="7"/>
      <c r="E76" s="7"/>
      <c r="F76" s="7"/>
      <c r="G76" s="7"/>
      <c r="H76" s="7"/>
      <c r="I76" s="7"/>
      <c r="J76" s="7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</row>
    <row r="77" spans="1:35" ht="13.5">
      <c r="A77" s="7"/>
      <c r="B77" s="7"/>
      <c r="C77" s="7"/>
      <c r="D77" s="7"/>
      <c r="E77" s="7"/>
      <c r="F77" s="7"/>
      <c r="G77" s="7"/>
      <c r="H77" s="7"/>
      <c r="I77" s="7"/>
      <c r="J77" s="7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</row>
    <row r="78" spans="1:35" ht="13.5">
      <c r="A78" s="7"/>
      <c r="B78" s="7"/>
      <c r="C78" s="7"/>
      <c r="D78" s="7"/>
      <c r="E78" s="7"/>
      <c r="F78" s="7"/>
      <c r="G78" s="7"/>
      <c r="H78" s="7"/>
      <c r="I78" s="7"/>
      <c r="J78" s="7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</row>
    <row r="79" spans="1:35" ht="13.5">
      <c r="A79" s="7"/>
      <c r="B79" s="7"/>
      <c r="C79" s="7"/>
      <c r="D79" s="7"/>
      <c r="E79" s="7"/>
      <c r="F79" s="7"/>
      <c r="G79" s="7"/>
      <c r="H79" s="7"/>
      <c r="I79" s="7"/>
      <c r="J79" s="7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</row>
    <row r="80" spans="1:35" ht="13.5">
      <c r="A80" s="7"/>
      <c r="B80" s="7"/>
      <c r="C80" s="7"/>
      <c r="D80" s="7"/>
      <c r="E80" s="7"/>
      <c r="F80" s="7"/>
      <c r="G80" s="7"/>
      <c r="H80" s="7"/>
      <c r="I80" s="7"/>
      <c r="J80" s="7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</row>
    <row r="81" spans="1:35" ht="13.5">
      <c r="A81" s="7"/>
      <c r="B81" s="7"/>
      <c r="C81" s="7"/>
      <c r="D81" s="7"/>
      <c r="E81" s="7"/>
      <c r="F81" s="7"/>
      <c r="G81" s="7"/>
      <c r="H81" s="7"/>
      <c r="I81" s="7"/>
      <c r="J81" s="7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</row>
    <row r="82" spans="1:35" ht="13.5">
      <c r="A82" s="7"/>
      <c r="B82" s="7"/>
      <c r="C82" s="7"/>
      <c r="D82" s="7"/>
      <c r="E82" s="7"/>
      <c r="F82" s="7"/>
      <c r="G82" s="7"/>
      <c r="H82" s="7"/>
      <c r="I82" s="7"/>
      <c r="J82" s="7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</row>
    <row r="83" spans="1:35" ht="13.5">
      <c r="A83" s="7"/>
      <c r="B83" s="7"/>
      <c r="C83" s="7"/>
      <c r="D83" s="7"/>
      <c r="E83" s="7"/>
      <c r="F83" s="7"/>
      <c r="G83" s="7"/>
      <c r="H83" s="7"/>
      <c r="I83" s="7"/>
      <c r="J83" s="7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</row>
    <row r="84" spans="1:35" ht="13.5">
      <c r="A84" s="7"/>
      <c r="B84" s="7"/>
      <c r="C84" s="7"/>
      <c r="D84" s="7"/>
      <c r="E84" s="7"/>
      <c r="F84" s="7"/>
      <c r="G84" s="7"/>
      <c r="H84" s="7"/>
      <c r="I84" s="7"/>
      <c r="J84" s="7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</row>
    <row r="85" spans="1:35" ht="13.5">
      <c r="A85" s="7"/>
      <c r="B85" s="7"/>
      <c r="C85" s="7"/>
      <c r="D85" s="7"/>
      <c r="E85" s="7"/>
      <c r="F85" s="7"/>
      <c r="G85" s="7"/>
      <c r="H85" s="7"/>
      <c r="I85" s="7"/>
      <c r="J85" s="7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</row>
    <row r="86" spans="1:35" ht="13.5">
      <c r="A86" s="7"/>
      <c r="B86" s="7"/>
      <c r="C86" s="7"/>
      <c r="D86" s="7"/>
      <c r="E86" s="7"/>
      <c r="F86" s="7"/>
      <c r="G86" s="7"/>
      <c r="H86" s="7"/>
      <c r="I86" s="7"/>
      <c r="J86" s="7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</row>
    <row r="87" spans="1:35" ht="13.5">
      <c r="A87" s="7"/>
      <c r="B87" s="7"/>
      <c r="C87" s="7"/>
      <c r="D87" s="7"/>
      <c r="E87" s="7"/>
      <c r="F87" s="7"/>
      <c r="G87" s="7"/>
      <c r="H87" s="7"/>
      <c r="I87" s="7"/>
      <c r="J87" s="7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</row>
    <row r="88" spans="1:35" ht="13.5">
      <c r="A88" s="7"/>
      <c r="B88" s="7"/>
      <c r="C88" s="7"/>
      <c r="D88" s="7"/>
      <c r="E88" s="7"/>
      <c r="F88" s="7"/>
      <c r="G88" s="7"/>
      <c r="H88" s="7"/>
      <c r="I88" s="7"/>
      <c r="J88" s="7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</row>
    <row r="89" spans="1:35" ht="13.5">
      <c r="A89" s="7"/>
      <c r="B89" s="7"/>
      <c r="C89" s="7"/>
      <c r="D89" s="7"/>
      <c r="E89" s="7"/>
      <c r="F89" s="7"/>
      <c r="G89" s="7"/>
      <c r="H89" s="7"/>
      <c r="I89" s="7"/>
      <c r="J89" s="7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</row>
    <row r="90" spans="1:35" ht="13.5">
      <c r="A90" s="7"/>
      <c r="B90" s="7"/>
      <c r="C90" s="7"/>
      <c r="D90" s="7"/>
      <c r="E90" s="7"/>
      <c r="F90" s="7"/>
      <c r="G90" s="7"/>
      <c r="H90" s="7"/>
      <c r="I90" s="7"/>
      <c r="J90" s="7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</row>
    <row r="91" spans="1:35" ht="13.5">
      <c r="A91" s="7"/>
      <c r="B91" s="7"/>
      <c r="C91" s="7"/>
      <c r="D91" s="7"/>
      <c r="E91" s="7"/>
      <c r="F91" s="7"/>
      <c r="G91" s="7"/>
      <c r="H91" s="7"/>
      <c r="I91" s="7"/>
      <c r="J91" s="7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</row>
    <row r="92" spans="1:35" ht="13.5">
      <c r="A92" s="7"/>
      <c r="B92" s="7"/>
      <c r="C92" s="7"/>
      <c r="D92" s="7"/>
      <c r="E92" s="7"/>
      <c r="F92" s="7"/>
      <c r="G92" s="7"/>
      <c r="H92" s="7"/>
      <c r="I92" s="7"/>
      <c r="J92" s="7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</row>
    <row r="93" spans="1:35" ht="13.5">
      <c r="A93" s="7"/>
      <c r="B93" s="7"/>
      <c r="C93" s="7"/>
      <c r="D93" s="7"/>
      <c r="E93" s="7"/>
      <c r="F93" s="7"/>
      <c r="G93" s="7"/>
      <c r="H93" s="7"/>
      <c r="I93" s="7"/>
      <c r="J93" s="7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</row>
    <row r="94" spans="1:35" ht="13.5">
      <c r="A94" s="7"/>
      <c r="B94" s="7"/>
      <c r="C94" s="7"/>
      <c r="D94" s="7"/>
      <c r="E94" s="7"/>
      <c r="F94" s="7"/>
      <c r="G94" s="7"/>
      <c r="H94" s="7"/>
      <c r="I94" s="7"/>
      <c r="J94" s="7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</row>
    <row r="95" spans="1:3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</row>
    <row r="96" spans="1:3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</row>
    <row r="97" spans="1:3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</row>
    <row r="98" spans="1:3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</row>
    <row r="99" spans="1:3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</row>
    <row r="100" spans="1:3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</row>
    <row r="101" spans="1:3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</row>
    <row r="102" spans="1:3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</row>
    <row r="103" spans="1:3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</row>
    <row r="104" spans="1:3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</row>
    <row r="105" spans="1:3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</row>
    <row r="106" spans="1:3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</row>
    <row r="107" spans="1:3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</row>
    <row r="108" spans="1:3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</row>
    <row r="109" spans="1:3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</row>
    <row r="110" spans="1:3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</row>
    <row r="111" spans="1:3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</row>
    <row r="112" spans="1:3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</row>
    <row r="113" spans="1:3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</row>
    <row r="114" spans="1:3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</row>
    <row r="115" spans="1:3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</row>
    <row r="116" spans="1:3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</row>
    <row r="117" spans="1:3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</row>
    <row r="118" spans="1:3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</row>
    <row r="119" spans="1:3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</row>
    <row r="120" spans="1:3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</row>
    <row r="121" spans="1:3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</row>
    <row r="122" spans="1:3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</row>
    <row r="123" spans="1:3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</row>
    <row r="124" spans="1:3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</row>
    <row r="125" spans="1:3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</row>
    <row r="126" spans="1:3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</row>
    <row r="127" spans="1:3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</row>
    <row r="128" spans="1:3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</row>
    <row r="129" spans="1:3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</row>
    <row r="130" spans="1:3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</row>
    <row r="131" spans="1:3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</row>
    <row r="132" spans="1:3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</row>
    <row r="133" spans="1:3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</row>
    <row r="134" spans="1:3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</row>
    <row r="135" spans="1: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</row>
    <row r="136" spans="1:3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</row>
    <row r="137" spans="1:3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</row>
    <row r="138" spans="1:3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</row>
    <row r="139" spans="1:3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</row>
    <row r="140" spans="1:3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</row>
    <row r="141" spans="1:3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</row>
    <row r="142" spans="1:3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</row>
    <row r="143" spans="1:3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</row>
    <row r="144" spans="1:3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</row>
    <row r="145" spans="1:3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</row>
    <row r="146" spans="1:3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</row>
    <row r="147" spans="1:3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</row>
    <row r="148" spans="1:3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</row>
    <row r="149" spans="1:3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</row>
    <row r="150" spans="1:3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</row>
    <row r="151" spans="1:3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</row>
    <row r="152" spans="1:3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</row>
    <row r="153" spans="1:3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</row>
    <row r="154" spans="1:3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</row>
    <row r="155" spans="1:3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</row>
    <row r="156" spans="1:3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</row>
    <row r="157" spans="1:3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</row>
    <row r="158" spans="1:3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</row>
    <row r="159" spans="1:3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</row>
    <row r="160" spans="1:3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</row>
    <row r="161" spans="1:3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</row>
    <row r="162" spans="1:3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</row>
    <row r="163" spans="1:3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</row>
    <row r="164" spans="1:3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</row>
    <row r="165" spans="1:3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</row>
    <row r="166" spans="1:3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</row>
    <row r="167" spans="1:3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</row>
    <row r="168" spans="1:3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</row>
    <row r="169" spans="1:3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</row>
    <row r="170" spans="1:3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</row>
    <row r="171" spans="1:3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</row>
    <row r="172" spans="1:3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</row>
    <row r="173" spans="1:3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</row>
    <row r="174" spans="1:3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</row>
    <row r="175" spans="1:3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</row>
    <row r="176" spans="1:3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</row>
    <row r="177" spans="1:3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</row>
    <row r="178" spans="1:3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</row>
    <row r="179" spans="1:3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</row>
    <row r="180" spans="1:3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</row>
  </sheetData>
  <mergeCells count="49">
    <mergeCell ref="A37:J37"/>
    <mergeCell ref="E17:J17"/>
    <mergeCell ref="G24:G25"/>
    <mergeCell ref="H24:H25"/>
    <mergeCell ref="A1:J1"/>
    <mergeCell ref="A2:J2"/>
    <mergeCell ref="A3:J3"/>
    <mergeCell ref="E19:J19"/>
    <mergeCell ref="A4:J4"/>
    <mergeCell ref="A5:J5"/>
    <mergeCell ref="A6:J6"/>
    <mergeCell ref="A8:E8"/>
    <mergeCell ref="A17:A21"/>
    <mergeCell ref="A11:D11"/>
    <mergeCell ref="A9:D9"/>
    <mergeCell ref="A10:D10"/>
    <mergeCell ref="A12:D12"/>
    <mergeCell ref="A13:D13"/>
    <mergeCell ref="B17:D21"/>
    <mergeCell ref="J24:J25"/>
    <mergeCell ref="B28:D30"/>
    <mergeCell ref="I24:I25"/>
    <mergeCell ref="E20:J20"/>
    <mergeCell ref="A23:J23"/>
    <mergeCell ref="A27:J27"/>
    <mergeCell ref="B24:D25"/>
    <mergeCell ref="A24:A25"/>
    <mergeCell ref="A28:A30"/>
    <mergeCell ref="H33:H35"/>
    <mergeCell ref="I33:I35"/>
    <mergeCell ref="J33:J35"/>
    <mergeCell ref="G28:G30"/>
    <mergeCell ref="B33:D35"/>
    <mergeCell ref="H28:H30"/>
    <mergeCell ref="I28:I30"/>
    <mergeCell ref="J28:J30"/>
    <mergeCell ref="A32:J32"/>
    <mergeCell ref="A33:A35"/>
    <mergeCell ref="G33:G34"/>
    <mergeCell ref="A38:A39"/>
    <mergeCell ref="A44:J44"/>
    <mergeCell ref="A45:J45"/>
    <mergeCell ref="A46:J46"/>
    <mergeCell ref="A41:I41"/>
    <mergeCell ref="G38:G39"/>
    <mergeCell ref="I38:I39"/>
    <mergeCell ref="J38:J39"/>
    <mergeCell ref="H38:H39"/>
    <mergeCell ref="B38:D39"/>
  </mergeCells>
  <phoneticPr fontId="4" type="noConversion"/>
  <printOptions horizontalCentered="1" verticalCentered="1"/>
  <pageMargins left="0.74803149606299213" right="0.74803149606299213" top="0.98425196850393704" bottom="0.98425196850393704" header="0" footer="0"/>
  <pageSetup scale="75" orientation="landscape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180"/>
  <sheetViews>
    <sheetView topLeftCell="A4" zoomScale="110" zoomScaleNormal="110" workbookViewId="0">
      <selection activeCell="B38" sqref="B38:D39"/>
    </sheetView>
  </sheetViews>
  <sheetFormatPr baseColWidth="10" defaultRowHeight="12.75"/>
  <cols>
    <col min="1" max="1" width="6.140625" customWidth="1"/>
    <col min="2" max="2" width="9.85546875" customWidth="1"/>
    <col min="3" max="3" width="12.140625" customWidth="1"/>
    <col min="4" max="4" width="23.28515625" customWidth="1"/>
    <col min="5" max="5" width="15.5703125" customWidth="1"/>
    <col min="6" max="6" width="19.5703125" customWidth="1"/>
    <col min="7" max="7" width="19.140625" customWidth="1"/>
    <col min="8" max="8" width="4.85546875" customWidth="1"/>
    <col min="9" max="9" width="5.5703125" customWidth="1"/>
    <col min="10" max="10" width="17.140625" bestFit="1" customWidth="1"/>
    <col min="12" max="12" width="10.42578125" bestFit="1" customWidth="1"/>
  </cols>
  <sheetData>
    <row r="1" spans="1:35" ht="13.5">
      <c r="A1" s="123" t="s">
        <v>8</v>
      </c>
      <c r="B1" s="123"/>
      <c r="C1" s="123"/>
      <c r="D1" s="123"/>
      <c r="E1" s="123"/>
      <c r="F1" s="123"/>
      <c r="G1" s="123"/>
      <c r="H1" s="123"/>
      <c r="I1" s="123"/>
      <c r="J1" s="12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35" ht="13.5">
      <c r="A2" s="123" t="s">
        <v>5</v>
      </c>
      <c r="B2" s="123"/>
      <c r="C2" s="123"/>
      <c r="D2" s="123"/>
      <c r="E2" s="123"/>
      <c r="F2" s="123"/>
      <c r="G2" s="123"/>
      <c r="H2" s="123"/>
      <c r="I2" s="123"/>
      <c r="J2" s="12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1:35" ht="13.5">
      <c r="A3" s="123" t="s">
        <v>54</v>
      </c>
      <c r="B3" s="123"/>
      <c r="C3" s="123"/>
      <c r="D3" s="123"/>
      <c r="E3" s="123"/>
      <c r="F3" s="123"/>
      <c r="G3" s="123"/>
      <c r="H3" s="123"/>
      <c r="I3" s="123"/>
      <c r="J3" s="12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35" ht="13.5">
      <c r="A4" s="123" t="s">
        <v>4</v>
      </c>
      <c r="B4" s="123"/>
      <c r="C4" s="123"/>
      <c r="D4" s="123"/>
      <c r="E4" s="123"/>
      <c r="F4" s="123"/>
      <c r="G4" s="123"/>
      <c r="H4" s="123"/>
      <c r="I4" s="123"/>
      <c r="J4" s="12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5" ht="13.5">
      <c r="A5" s="123" t="s">
        <v>21</v>
      </c>
      <c r="B5" s="123"/>
      <c r="C5" s="123"/>
      <c r="D5" s="123"/>
      <c r="E5" s="123"/>
      <c r="F5" s="123"/>
      <c r="G5" s="123"/>
      <c r="H5" s="123"/>
      <c r="I5" s="123"/>
      <c r="J5" s="12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35" ht="13.5">
      <c r="A6" s="123" t="s">
        <v>73</v>
      </c>
      <c r="B6" s="123"/>
      <c r="C6" s="123"/>
      <c r="D6" s="123"/>
      <c r="E6" s="123"/>
      <c r="F6" s="123"/>
      <c r="G6" s="123"/>
      <c r="H6" s="123"/>
      <c r="I6" s="123"/>
      <c r="J6" s="123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18.75" customHeight="1" thickBot="1">
      <c r="A7" s="50"/>
      <c r="B7" s="50"/>
      <c r="C7" s="50"/>
      <c r="D7" s="50"/>
      <c r="E7" s="50"/>
      <c r="F7" s="50"/>
      <c r="G7" s="50"/>
      <c r="H7" s="50"/>
      <c r="I7" s="50"/>
      <c r="J7" s="50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spans="1:35" ht="14.25" thickBot="1">
      <c r="A8" s="226" t="s">
        <v>24</v>
      </c>
      <c r="B8" s="227"/>
      <c r="C8" s="227"/>
      <c r="D8" s="227"/>
      <c r="E8" s="228"/>
      <c r="F8" s="7"/>
      <c r="G8" s="7"/>
      <c r="H8" s="7"/>
      <c r="I8" s="7"/>
      <c r="J8" s="7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</row>
    <row r="9" spans="1:35" ht="14.25" thickBot="1">
      <c r="A9" s="226" t="s">
        <v>22</v>
      </c>
      <c r="B9" s="227"/>
      <c r="C9" s="227"/>
      <c r="D9" s="228"/>
      <c r="E9" s="80" t="s">
        <v>23</v>
      </c>
      <c r="F9" s="7"/>
      <c r="G9" s="7"/>
      <c r="H9" s="7"/>
      <c r="I9" s="7"/>
      <c r="J9" s="7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</row>
    <row r="10" spans="1:35" ht="14.25" thickBot="1">
      <c r="A10" s="232" t="s">
        <v>57</v>
      </c>
      <c r="B10" s="233"/>
      <c r="C10" s="233"/>
      <c r="D10" s="234"/>
      <c r="E10" s="81" t="s">
        <v>70</v>
      </c>
      <c r="F10" s="7"/>
      <c r="G10" s="7"/>
      <c r="H10" s="7"/>
      <c r="I10" s="7"/>
      <c r="J10" s="7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</row>
    <row r="11" spans="1:35" ht="14.25" thickBot="1">
      <c r="A11" s="203" t="s">
        <v>55</v>
      </c>
      <c r="B11" s="204"/>
      <c r="C11" s="204"/>
      <c r="D11" s="205"/>
      <c r="E11" s="81" t="s">
        <v>70</v>
      </c>
      <c r="F11" s="7"/>
      <c r="G11" s="7"/>
      <c r="H11" s="7"/>
      <c r="I11" s="7"/>
      <c r="J11" s="7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spans="1:35" ht="14.25" thickBot="1">
      <c r="A12" s="203" t="s">
        <v>56</v>
      </c>
      <c r="B12" s="204"/>
      <c r="C12" s="204"/>
      <c r="D12" s="205"/>
      <c r="E12" s="81" t="s">
        <v>70</v>
      </c>
      <c r="F12" s="7"/>
      <c r="G12" s="7"/>
      <c r="H12" s="7"/>
      <c r="I12" s="7"/>
      <c r="J12" s="7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3" spans="1:35" ht="14.25" thickBot="1">
      <c r="A13" s="206" t="s">
        <v>58</v>
      </c>
      <c r="B13" s="207"/>
      <c r="C13" s="207"/>
      <c r="D13" s="208"/>
      <c r="E13" s="13" t="s">
        <v>70</v>
      </c>
      <c r="F13" s="7"/>
      <c r="G13" s="95"/>
      <c r="H13" s="96"/>
      <c r="I13" s="96"/>
      <c r="J13" s="96"/>
      <c r="K13" s="45"/>
      <c r="L13" s="45"/>
      <c r="M13" s="45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</row>
    <row r="14" spans="1:35" ht="13.5">
      <c r="A14" s="7"/>
      <c r="B14" s="7"/>
      <c r="C14" s="7"/>
      <c r="D14" s="7"/>
      <c r="E14" s="7"/>
      <c r="F14" s="7"/>
      <c r="G14" s="7"/>
      <c r="H14" s="7"/>
      <c r="I14" s="7"/>
      <c r="J14" s="7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</row>
    <row r="15" spans="1:35" ht="13.5">
      <c r="A15" s="31" t="s">
        <v>46</v>
      </c>
      <c r="B15" s="31"/>
      <c r="C15" s="31"/>
      <c r="D15" s="32">
        <v>360000000</v>
      </c>
      <c r="E15" s="7"/>
      <c r="F15" s="7"/>
      <c r="G15" s="7"/>
      <c r="H15" s="7"/>
      <c r="I15" s="7"/>
      <c r="J15" s="7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</row>
    <row r="16" spans="1:35" ht="14.25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</row>
    <row r="17" spans="1:35" ht="14.25" customHeight="1" thickBot="1">
      <c r="A17" s="229" t="s">
        <v>6</v>
      </c>
      <c r="B17" s="209" t="s">
        <v>25</v>
      </c>
      <c r="C17" s="210"/>
      <c r="D17" s="211"/>
      <c r="E17" s="218" t="s">
        <v>20</v>
      </c>
      <c r="F17" s="219"/>
      <c r="G17" s="219"/>
      <c r="H17" s="219"/>
      <c r="I17" s="219"/>
      <c r="J17" s="220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5" ht="14.25" customHeight="1" thickBot="1">
      <c r="A18" s="230"/>
      <c r="B18" s="212"/>
      <c r="C18" s="213"/>
      <c r="D18" s="214"/>
      <c r="E18" s="47"/>
      <c r="F18" s="48" t="s">
        <v>45</v>
      </c>
      <c r="G18" s="24">
        <v>890903407</v>
      </c>
      <c r="H18" s="48"/>
      <c r="I18" s="48"/>
      <c r="J18" s="49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</row>
    <row r="19" spans="1:35" ht="13.5" thickBot="1">
      <c r="A19" s="230"/>
      <c r="B19" s="212"/>
      <c r="C19" s="213"/>
      <c r="D19" s="214"/>
      <c r="E19" s="223" t="str">
        <f>VLOOKUP(G18,'Indicadores Media 2010'!B10:C13,2,0)</f>
        <v>UNION TEMPORAL SURAMERICANA DE SEGUROS S.A. - COLSEGUROS S.A.</v>
      </c>
      <c r="F19" s="224"/>
      <c r="G19" s="224"/>
      <c r="H19" s="224"/>
      <c r="I19" s="224"/>
      <c r="J19" s="225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</row>
    <row r="20" spans="1:35" ht="14.25" thickBot="1">
      <c r="A20" s="230"/>
      <c r="B20" s="212"/>
      <c r="C20" s="213"/>
      <c r="D20" s="214"/>
      <c r="E20" s="218" t="s">
        <v>0</v>
      </c>
      <c r="F20" s="219"/>
      <c r="G20" s="219"/>
      <c r="H20" s="219"/>
      <c r="I20" s="219"/>
      <c r="J20" s="220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</row>
    <row r="21" spans="1:35" ht="14.25" thickBot="1">
      <c r="A21" s="231"/>
      <c r="B21" s="215"/>
      <c r="C21" s="216"/>
      <c r="D21" s="217"/>
      <c r="E21" s="17"/>
      <c r="F21" s="18"/>
      <c r="G21" s="49"/>
      <c r="H21" s="6" t="s">
        <v>2</v>
      </c>
      <c r="I21" s="49" t="s">
        <v>1</v>
      </c>
      <c r="J21" s="49" t="s">
        <v>7</v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</row>
    <row r="22" spans="1:35" ht="13.5">
      <c r="A22" s="7"/>
      <c r="B22" s="7"/>
      <c r="C22" s="7"/>
      <c r="D22" s="7"/>
      <c r="E22" s="7"/>
      <c r="F22" s="7"/>
      <c r="G22" s="7"/>
      <c r="H22" s="7"/>
      <c r="I22" s="7"/>
      <c r="J22" s="7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</row>
    <row r="23" spans="1:35" ht="14.25" customHeight="1" thickBot="1">
      <c r="A23" s="200" t="s">
        <v>26</v>
      </c>
      <c r="B23" s="200"/>
      <c r="C23" s="200"/>
      <c r="D23" s="200"/>
      <c r="E23" s="200"/>
      <c r="F23" s="200"/>
      <c r="G23" s="200"/>
      <c r="H23" s="200"/>
      <c r="I23" s="200"/>
      <c r="J23" s="200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</row>
    <row r="24" spans="1:35" ht="13.5">
      <c r="A24" s="154">
        <v>1</v>
      </c>
      <c r="B24" s="137" t="s">
        <v>57</v>
      </c>
      <c r="C24" s="187"/>
      <c r="D24" s="138"/>
      <c r="E24" s="8" t="s">
        <v>27</v>
      </c>
      <c r="F24" s="9">
        <f>VLOOKUP(G18,'Indicadores Media 2010'!B10:D13,3,0)</f>
        <v>568710942000</v>
      </c>
      <c r="G24" s="221">
        <f>+F24/F25</f>
        <v>3.1134984334619342</v>
      </c>
      <c r="H24" s="189" t="s">
        <v>69</v>
      </c>
      <c r="I24" s="192"/>
      <c r="J24" s="19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</row>
    <row r="25" spans="1:35" ht="14.25" thickBot="1">
      <c r="A25" s="156"/>
      <c r="B25" s="139"/>
      <c r="C25" s="188"/>
      <c r="D25" s="140"/>
      <c r="E25" s="10" t="s">
        <v>28</v>
      </c>
      <c r="F25" s="11">
        <f>VLOOKUP(G18,'Indicadores Media 2010'!B10:F13,5,0)</f>
        <v>182659781000</v>
      </c>
      <c r="G25" s="222"/>
      <c r="H25" s="191"/>
      <c r="I25" s="194"/>
      <c r="J25" s="19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</row>
    <row r="26" spans="1:35" ht="13.5">
      <c r="A26" s="7"/>
      <c r="B26" s="7"/>
      <c r="C26" s="7"/>
      <c r="D26" s="7"/>
      <c r="E26" s="7"/>
      <c r="F26" s="7"/>
      <c r="G26" s="7"/>
      <c r="H26" s="7"/>
      <c r="I26" s="7"/>
      <c r="J26" s="7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</row>
    <row r="27" spans="1:35" ht="13.5" thickBot="1">
      <c r="A27" s="201" t="s">
        <v>29</v>
      </c>
      <c r="B27" s="201"/>
      <c r="C27" s="201"/>
      <c r="D27" s="201"/>
      <c r="E27" s="201"/>
      <c r="F27" s="201"/>
      <c r="G27" s="201"/>
      <c r="H27" s="201"/>
      <c r="I27" s="201"/>
      <c r="J27" s="20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</row>
    <row r="28" spans="1:35">
      <c r="A28" s="154">
        <v>2</v>
      </c>
      <c r="B28" s="137" t="s">
        <v>60</v>
      </c>
      <c r="C28" s="187"/>
      <c r="D28" s="187"/>
      <c r="E28" s="88" t="s">
        <v>30</v>
      </c>
      <c r="F28" s="9">
        <f>VLOOKUP(G18,'Indicadores Media 2010'!B10:G13,6,0)</f>
        <v>935682313000</v>
      </c>
      <c r="G28" s="195">
        <f>+(F28-F29)/F30</f>
        <v>0.19425589830496368</v>
      </c>
      <c r="H28" s="189" t="s">
        <v>50</v>
      </c>
      <c r="I28" s="189"/>
      <c r="J28" s="192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</row>
    <row r="29" spans="1:35">
      <c r="A29" s="155"/>
      <c r="B29" s="198"/>
      <c r="C29" s="199"/>
      <c r="D29" s="199"/>
      <c r="E29" s="89" t="s">
        <v>72</v>
      </c>
      <c r="F29" s="85">
        <f>+'Indicadores Media 2010'!H11</f>
        <v>670221319000</v>
      </c>
      <c r="G29" s="196"/>
      <c r="H29" s="190"/>
      <c r="I29" s="190"/>
      <c r="J29" s="193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</row>
    <row r="30" spans="1:35" ht="13.5" thickBot="1">
      <c r="A30" s="156"/>
      <c r="B30" s="139"/>
      <c r="C30" s="188"/>
      <c r="D30" s="188"/>
      <c r="E30" s="90" t="s">
        <v>33</v>
      </c>
      <c r="F30" s="11">
        <f>VLOOKUP(G18,'Indicadores Media 2010'!B10:E13,4,0)</f>
        <v>1366553069000</v>
      </c>
      <c r="G30" s="197"/>
      <c r="H30" s="191"/>
      <c r="I30" s="191"/>
      <c r="J30" s="19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</row>
    <row r="31" spans="1:35" ht="13.5">
      <c r="A31" s="7"/>
      <c r="B31" s="7"/>
      <c r="C31" s="7"/>
      <c r="D31" s="7"/>
      <c r="E31" s="7"/>
      <c r="F31" s="7"/>
      <c r="G31" s="7"/>
      <c r="H31" s="7"/>
      <c r="I31" s="7"/>
      <c r="J31" s="7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</row>
    <row r="32" spans="1:35" ht="14.25" customHeight="1" thickBot="1">
      <c r="A32" s="200" t="s">
        <v>31</v>
      </c>
      <c r="B32" s="200"/>
      <c r="C32" s="200"/>
      <c r="D32" s="200"/>
      <c r="E32" s="201"/>
      <c r="F32" s="201"/>
      <c r="G32" s="200"/>
      <c r="H32" s="200"/>
      <c r="I32" s="200"/>
      <c r="J32" s="200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</row>
    <row r="33" spans="1:35" ht="13.5">
      <c r="A33" s="154">
        <v>3</v>
      </c>
      <c r="B33" s="137" t="s">
        <v>61</v>
      </c>
      <c r="C33" s="187"/>
      <c r="D33" s="187"/>
      <c r="E33" s="92" t="s">
        <v>27</v>
      </c>
      <c r="F33" s="9">
        <f>VLOOKUP(G18,'Indicadores Media 2010'!B10:E13,3,0)</f>
        <v>568710942000</v>
      </c>
      <c r="G33" s="181">
        <f>F33-F34</f>
        <v>386051161000</v>
      </c>
      <c r="H33" s="189" t="s">
        <v>69</v>
      </c>
      <c r="I33" s="192"/>
      <c r="J33" s="192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</row>
    <row r="34" spans="1:35" ht="13.5">
      <c r="A34" s="155"/>
      <c r="B34" s="198"/>
      <c r="C34" s="199"/>
      <c r="D34" s="199"/>
      <c r="E34" s="93" t="s">
        <v>28</v>
      </c>
      <c r="F34" s="85">
        <f>VLOOKUP(G18,'Indicadores Media 2010'!B10:F13,5,0)</f>
        <v>182659781000</v>
      </c>
      <c r="G34" s="237"/>
      <c r="H34" s="190"/>
      <c r="I34" s="193"/>
      <c r="J34" s="193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</row>
    <row r="35" spans="1:35" ht="14.25" thickBot="1">
      <c r="A35" s="156"/>
      <c r="B35" s="139"/>
      <c r="C35" s="188"/>
      <c r="D35" s="188"/>
      <c r="E35" s="94" t="s">
        <v>68</v>
      </c>
      <c r="F35" s="11">
        <f>+D15</f>
        <v>360000000</v>
      </c>
      <c r="G35" s="84">
        <f>+F35*2</f>
        <v>720000000</v>
      </c>
      <c r="H35" s="191"/>
      <c r="I35" s="194"/>
      <c r="J35" s="19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</row>
    <row r="36" spans="1:35" s="23" customFormat="1">
      <c r="A36" s="39"/>
      <c r="B36" s="40"/>
      <c r="C36" s="40"/>
      <c r="D36" s="40"/>
      <c r="G36" s="42"/>
      <c r="H36" s="43"/>
      <c r="I36" s="44"/>
      <c r="J36" s="44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</row>
    <row r="37" spans="1:35" ht="14.25" customHeight="1" thickBot="1">
      <c r="A37" s="200" t="s">
        <v>32</v>
      </c>
      <c r="B37" s="200"/>
      <c r="C37" s="200"/>
      <c r="D37" s="200"/>
      <c r="E37" s="200"/>
      <c r="F37" s="200"/>
      <c r="G37" s="200"/>
      <c r="H37" s="200"/>
      <c r="I37" s="200"/>
      <c r="J37" s="200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</row>
    <row r="38" spans="1:35" ht="15.75" customHeight="1" thickBot="1">
      <c r="A38" s="154">
        <v>4</v>
      </c>
      <c r="B38" s="137" t="s">
        <v>62</v>
      </c>
      <c r="C38" s="187"/>
      <c r="D38" s="138"/>
      <c r="E38" s="91" t="s">
        <v>36</v>
      </c>
      <c r="F38" s="77">
        <f>+F30-F28</f>
        <v>430870756000</v>
      </c>
      <c r="G38" s="235">
        <f>+'Indicadores Media 2010'!E11-'Indicadores Media 2010'!G11</f>
        <v>430870756000</v>
      </c>
      <c r="H38" s="185" t="s">
        <v>69</v>
      </c>
      <c r="I38" s="183"/>
      <c r="J38" s="183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</row>
    <row r="39" spans="1:35" ht="15" customHeight="1" thickBot="1">
      <c r="A39" s="156"/>
      <c r="B39" s="139"/>
      <c r="C39" s="188"/>
      <c r="D39" s="140"/>
      <c r="E39" s="91" t="s">
        <v>68</v>
      </c>
      <c r="F39" s="77">
        <f>+D15</f>
        <v>360000000</v>
      </c>
      <c r="G39" s="236"/>
      <c r="H39" s="186"/>
      <c r="I39" s="184"/>
      <c r="J39" s="18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</row>
    <row r="40" spans="1:35" ht="14.25" thickBot="1">
      <c r="A40" s="7"/>
      <c r="B40" s="7"/>
      <c r="C40" s="7"/>
      <c r="D40" s="7"/>
      <c r="E40" s="7"/>
      <c r="F40" s="7"/>
      <c r="G40" s="7"/>
      <c r="H40" s="7"/>
      <c r="I40" s="7"/>
      <c r="J40" s="7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</row>
    <row r="41" spans="1:35" ht="13.5" thickBot="1">
      <c r="A41" s="178" t="s">
        <v>34</v>
      </c>
      <c r="B41" s="179"/>
      <c r="C41" s="179"/>
      <c r="D41" s="179"/>
      <c r="E41" s="179"/>
      <c r="F41" s="179"/>
      <c r="G41" s="179"/>
      <c r="H41" s="179"/>
      <c r="I41" s="180"/>
      <c r="J41" s="13" t="s">
        <v>70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</row>
    <row r="42" spans="1:35" ht="13.5">
      <c r="A42" s="7"/>
      <c r="B42" s="7"/>
      <c r="C42" s="7"/>
      <c r="D42" s="7"/>
      <c r="E42" s="7"/>
      <c r="F42" s="7"/>
      <c r="G42" s="7"/>
      <c r="H42" s="7"/>
      <c r="I42" s="7"/>
      <c r="J42" s="7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</row>
    <row r="43" spans="1:35" ht="13.5">
      <c r="A43" s="7"/>
      <c r="B43" s="7"/>
      <c r="C43" s="7"/>
      <c r="D43" s="7"/>
      <c r="E43" s="7"/>
      <c r="F43" s="7"/>
      <c r="G43" s="7"/>
      <c r="H43" s="7"/>
      <c r="I43" s="7"/>
      <c r="J43" s="7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</row>
    <row r="44" spans="1:35" s="20" customFormat="1">
      <c r="A44" s="175" t="s">
        <v>39</v>
      </c>
      <c r="B44" s="175"/>
      <c r="C44" s="175"/>
      <c r="D44" s="175"/>
      <c r="E44" s="175"/>
      <c r="F44" s="175"/>
      <c r="G44" s="175"/>
      <c r="H44" s="175"/>
      <c r="I44" s="175"/>
      <c r="J44" s="175"/>
    </row>
    <row r="45" spans="1:35" s="20" customFormat="1" ht="12.75" customHeight="1">
      <c r="A45" s="176" t="s">
        <v>37</v>
      </c>
      <c r="B45" s="176"/>
      <c r="C45" s="176"/>
      <c r="D45" s="176"/>
      <c r="E45" s="176"/>
      <c r="F45" s="176"/>
      <c r="G45" s="176"/>
      <c r="H45" s="176"/>
      <c r="I45" s="176"/>
      <c r="J45" s="176"/>
    </row>
    <row r="46" spans="1:35" s="20" customFormat="1" ht="12.75" customHeight="1">
      <c r="A46" s="177" t="s">
        <v>38</v>
      </c>
      <c r="B46" s="177"/>
      <c r="C46" s="177"/>
      <c r="D46" s="177"/>
      <c r="E46" s="177"/>
      <c r="F46" s="177"/>
      <c r="G46" s="177"/>
      <c r="H46" s="177"/>
      <c r="I46" s="177"/>
      <c r="J46" s="177"/>
    </row>
    <row r="47" spans="1:35" s="20" customFormat="1">
      <c r="H47" s="7"/>
      <c r="I47" s="7"/>
    </row>
    <row r="48" spans="1:35" ht="13.5">
      <c r="A48" s="7"/>
      <c r="B48" s="7"/>
      <c r="C48" s="7"/>
      <c r="D48" s="7"/>
      <c r="E48" s="7"/>
      <c r="F48" s="7"/>
      <c r="G48" s="7"/>
      <c r="H48" s="7"/>
      <c r="I48" s="7"/>
      <c r="J48" s="7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13.5">
      <c r="A49" s="7"/>
      <c r="B49" s="7"/>
      <c r="C49" s="7"/>
      <c r="D49" s="7"/>
      <c r="E49" s="7"/>
      <c r="F49" s="7"/>
      <c r="G49" s="7"/>
      <c r="H49" s="7"/>
      <c r="I49" s="7"/>
      <c r="J49" s="7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13.5">
      <c r="A50" s="7"/>
      <c r="B50" s="7"/>
      <c r="C50" s="7"/>
      <c r="D50" s="7"/>
      <c r="E50" s="7"/>
      <c r="F50" s="7"/>
      <c r="G50" s="7"/>
      <c r="H50" s="7"/>
      <c r="I50" s="7"/>
      <c r="J50" s="7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13.5">
      <c r="A51" s="7"/>
      <c r="B51" s="7"/>
      <c r="C51" s="7"/>
      <c r="D51" s="7"/>
      <c r="E51" s="7"/>
      <c r="F51" s="7"/>
      <c r="G51" s="7"/>
      <c r="H51" s="7"/>
      <c r="I51" s="7"/>
      <c r="J51" s="7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13.5">
      <c r="A52" s="7"/>
      <c r="B52" s="7"/>
      <c r="C52" s="7"/>
      <c r="D52" s="7"/>
      <c r="E52" s="7"/>
      <c r="F52" s="7"/>
      <c r="G52" s="7"/>
      <c r="H52" s="7"/>
      <c r="I52" s="7"/>
      <c r="J52" s="7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13.5">
      <c r="A53" s="7"/>
      <c r="B53" s="7"/>
      <c r="C53" s="7"/>
      <c r="D53" s="7"/>
      <c r="E53" s="7"/>
      <c r="F53" s="7"/>
      <c r="G53" s="7"/>
      <c r="H53" s="7"/>
      <c r="I53" s="7"/>
      <c r="J53" s="7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  <row r="54" spans="1:35" ht="13.5">
      <c r="A54" s="7"/>
      <c r="B54" s="7"/>
      <c r="C54" s="7"/>
      <c r="D54" s="7"/>
      <c r="E54" s="7"/>
      <c r="F54" s="7"/>
      <c r="G54" s="7"/>
      <c r="H54" s="7"/>
      <c r="I54" s="7"/>
      <c r="J54" s="7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</row>
    <row r="55" spans="1:35" ht="13.5">
      <c r="A55" s="7"/>
      <c r="B55" s="7"/>
      <c r="C55" s="7"/>
      <c r="D55" s="7"/>
      <c r="E55" s="7"/>
      <c r="F55" s="7"/>
      <c r="G55" s="7"/>
      <c r="H55" s="7"/>
      <c r="I55" s="7"/>
      <c r="J55" s="7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</row>
    <row r="56" spans="1:35" ht="13.5">
      <c r="A56" s="7"/>
      <c r="B56" s="7"/>
      <c r="C56" s="7"/>
      <c r="D56" s="7"/>
      <c r="E56" s="7"/>
      <c r="F56" s="7"/>
      <c r="G56" s="7"/>
      <c r="H56" s="7"/>
      <c r="I56" s="7"/>
      <c r="J56" s="7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35" ht="13.5">
      <c r="A57" s="7"/>
      <c r="B57" s="7"/>
      <c r="C57" s="7"/>
      <c r="D57" s="7"/>
      <c r="E57" s="7"/>
      <c r="F57" s="7"/>
      <c r="G57" s="7"/>
      <c r="H57" s="7"/>
      <c r="I57" s="7"/>
      <c r="J57" s="7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35" ht="13.5">
      <c r="A58" s="7"/>
      <c r="B58" s="7"/>
      <c r="C58" s="7"/>
      <c r="D58" s="7"/>
      <c r="E58" s="7"/>
      <c r="F58" s="7"/>
      <c r="G58" s="7"/>
      <c r="H58" s="7"/>
      <c r="I58" s="7"/>
      <c r="J58" s="7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35" ht="13.5">
      <c r="A59" s="7"/>
      <c r="B59" s="7"/>
      <c r="C59" s="7"/>
      <c r="D59" s="7"/>
      <c r="E59" s="7"/>
      <c r="F59" s="7"/>
      <c r="G59" s="7"/>
      <c r="H59" s="7"/>
      <c r="I59" s="7"/>
      <c r="J59" s="7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35" ht="13.5">
      <c r="A60" s="7"/>
      <c r="B60" s="7"/>
      <c r="C60" s="7"/>
      <c r="D60" s="7"/>
      <c r="E60" s="7"/>
      <c r="F60" s="7"/>
      <c r="G60" s="7"/>
      <c r="H60" s="7"/>
      <c r="I60" s="7"/>
      <c r="J60" s="7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35" ht="13.5">
      <c r="A61" s="7"/>
      <c r="B61" s="7"/>
      <c r="C61" s="7"/>
      <c r="D61" s="7"/>
      <c r="E61" s="7"/>
      <c r="F61" s="7"/>
      <c r="G61" s="7"/>
      <c r="H61" s="7"/>
      <c r="I61" s="7"/>
      <c r="J61" s="7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35" ht="13.5">
      <c r="A62" s="7"/>
      <c r="B62" s="7"/>
      <c r="C62" s="7"/>
      <c r="D62" s="7"/>
      <c r="E62" s="7"/>
      <c r="F62" s="7"/>
      <c r="G62" s="7"/>
      <c r="H62" s="7"/>
      <c r="I62" s="7"/>
      <c r="J62" s="7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35" ht="13.5">
      <c r="A63" s="7"/>
      <c r="B63" s="7"/>
      <c r="C63" s="7"/>
      <c r="D63" s="7"/>
      <c r="E63" s="7"/>
      <c r="F63" s="7"/>
      <c r="G63" s="7"/>
      <c r="H63" s="7"/>
      <c r="I63" s="7"/>
      <c r="J63" s="7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  <row r="64" spans="1:35" ht="13.5">
      <c r="A64" s="7"/>
      <c r="B64" s="7"/>
      <c r="C64" s="7"/>
      <c r="D64" s="7"/>
      <c r="E64" s="7"/>
      <c r="F64" s="7"/>
      <c r="G64" s="7"/>
      <c r="H64" s="7"/>
      <c r="I64" s="7"/>
      <c r="J64" s="7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</row>
    <row r="65" spans="1:35" ht="13.5">
      <c r="A65" s="7"/>
      <c r="B65" s="7"/>
      <c r="C65" s="7"/>
      <c r="D65" s="7"/>
      <c r="E65" s="7"/>
      <c r="F65" s="7"/>
      <c r="G65" s="7"/>
      <c r="H65" s="7"/>
      <c r="I65" s="7"/>
      <c r="J65" s="7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</row>
    <row r="66" spans="1:35" ht="13.5">
      <c r="A66" s="7"/>
      <c r="B66" s="7"/>
      <c r="C66" s="7"/>
      <c r="D66" s="7"/>
      <c r="E66" s="7"/>
      <c r="F66" s="7"/>
      <c r="G66" s="7"/>
      <c r="H66" s="7"/>
      <c r="I66" s="7"/>
      <c r="J66" s="7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</row>
    <row r="67" spans="1:35" ht="13.5">
      <c r="A67" s="7"/>
      <c r="B67" s="7"/>
      <c r="C67" s="7"/>
      <c r="D67" s="7"/>
      <c r="E67" s="7"/>
      <c r="F67" s="7"/>
      <c r="G67" s="7"/>
      <c r="H67" s="7"/>
      <c r="I67" s="7"/>
      <c r="J67" s="7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</row>
    <row r="68" spans="1:35" ht="13.5">
      <c r="A68" s="7"/>
      <c r="B68" s="7"/>
      <c r="C68" s="7"/>
      <c r="D68" s="7"/>
      <c r="E68" s="7"/>
      <c r="F68" s="7"/>
      <c r="G68" s="7"/>
      <c r="H68" s="7"/>
      <c r="I68" s="7"/>
      <c r="J68" s="7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</row>
    <row r="69" spans="1:35" ht="13.5">
      <c r="A69" s="7"/>
      <c r="B69" s="7"/>
      <c r="C69" s="7"/>
      <c r="D69" s="7"/>
      <c r="E69" s="7"/>
      <c r="F69" s="7"/>
      <c r="G69" s="7"/>
      <c r="H69" s="7"/>
      <c r="I69" s="7"/>
      <c r="J69" s="7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</row>
    <row r="70" spans="1:35" ht="13.5">
      <c r="A70" s="7"/>
      <c r="B70" s="7"/>
      <c r="C70" s="7"/>
      <c r="D70" s="7"/>
      <c r="E70" s="7"/>
      <c r="F70" s="7"/>
      <c r="G70" s="7"/>
      <c r="H70" s="7"/>
      <c r="I70" s="7"/>
      <c r="J70" s="7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</row>
    <row r="71" spans="1:35" ht="13.5">
      <c r="A71" s="7"/>
      <c r="B71" s="7"/>
      <c r="C71" s="7"/>
      <c r="D71" s="7"/>
      <c r="E71" s="7"/>
      <c r="F71" s="7"/>
      <c r="G71" s="7"/>
      <c r="H71" s="7"/>
      <c r="I71" s="7"/>
      <c r="J71" s="7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</row>
    <row r="72" spans="1:35" ht="13.5">
      <c r="A72" s="7"/>
      <c r="B72" s="7"/>
      <c r="C72" s="7"/>
      <c r="D72" s="7"/>
      <c r="E72" s="7"/>
      <c r="F72" s="7"/>
      <c r="G72" s="7"/>
      <c r="H72" s="7"/>
      <c r="I72" s="7"/>
      <c r="J72" s="7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</row>
    <row r="73" spans="1:35" ht="13.5">
      <c r="A73" s="7"/>
      <c r="B73" s="7"/>
      <c r="C73" s="7"/>
      <c r="D73" s="7"/>
      <c r="E73" s="7"/>
      <c r="F73" s="7"/>
      <c r="G73" s="7"/>
      <c r="H73" s="7"/>
      <c r="I73" s="7"/>
      <c r="J73" s="7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</row>
    <row r="74" spans="1:35" ht="13.5">
      <c r="A74" s="7"/>
      <c r="B74" s="7"/>
      <c r="C74" s="7"/>
      <c r="D74" s="7"/>
      <c r="E74" s="7"/>
      <c r="F74" s="7"/>
      <c r="G74" s="7"/>
      <c r="H74" s="7"/>
      <c r="I74" s="7"/>
      <c r="J74" s="7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</row>
    <row r="75" spans="1:35" ht="13.5">
      <c r="A75" s="7"/>
      <c r="B75" s="7"/>
      <c r="C75" s="7"/>
      <c r="D75" s="7"/>
      <c r="E75" s="7"/>
      <c r="F75" s="7"/>
      <c r="G75" s="7"/>
      <c r="H75" s="7"/>
      <c r="I75" s="7"/>
      <c r="J75" s="7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</row>
    <row r="76" spans="1:35" ht="13.5">
      <c r="A76" s="7"/>
      <c r="B76" s="7"/>
      <c r="C76" s="7"/>
      <c r="D76" s="7"/>
      <c r="E76" s="7"/>
      <c r="F76" s="7"/>
      <c r="G76" s="7"/>
      <c r="H76" s="7"/>
      <c r="I76" s="7"/>
      <c r="J76" s="7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</row>
    <row r="77" spans="1:35" ht="13.5">
      <c r="A77" s="7"/>
      <c r="B77" s="7"/>
      <c r="C77" s="7"/>
      <c r="D77" s="7"/>
      <c r="E77" s="7"/>
      <c r="F77" s="7"/>
      <c r="G77" s="7"/>
      <c r="H77" s="7"/>
      <c r="I77" s="7"/>
      <c r="J77" s="7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</row>
    <row r="78" spans="1:35" ht="13.5">
      <c r="A78" s="7"/>
      <c r="B78" s="7"/>
      <c r="C78" s="7"/>
      <c r="D78" s="7"/>
      <c r="E78" s="7"/>
      <c r="F78" s="7"/>
      <c r="G78" s="7"/>
      <c r="H78" s="7"/>
      <c r="I78" s="7"/>
      <c r="J78" s="7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</row>
    <row r="79" spans="1:35" ht="13.5">
      <c r="A79" s="7"/>
      <c r="B79" s="7"/>
      <c r="C79" s="7"/>
      <c r="D79" s="7"/>
      <c r="E79" s="7"/>
      <c r="F79" s="7"/>
      <c r="G79" s="7"/>
      <c r="H79" s="7"/>
      <c r="I79" s="7"/>
      <c r="J79" s="7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</row>
    <row r="80" spans="1:35" ht="13.5">
      <c r="A80" s="7"/>
      <c r="B80" s="7"/>
      <c r="C80" s="7"/>
      <c r="D80" s="7"/>
      <c r="E80" s="7"/>
      <c r="F80" s="7"/>
      <c r="G80" s="7"/>
      <c r="H80" s="7"/>
      <c r="I80" s="7"/>
      <c r="J80" s="7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</row>
    <row r="81" spans="1:35" ht="13.5">
      <c r="A81" s="7"/>
      <c r="B81" s="7"/>
      <c r="C81" s="7"/>
      <c r="D81" s="7"/>
      <c r="E81" s="7"/>
      <c r="F81" s="7"/>
      <c r="G81" s="7"/>
      <c r="H81" s="7"/>
      <c r="I81" s="7"/>
      <c r="J81" s="7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</row>
    <row r="82" spans="1:35" ht="13.5">
      <c r="A82" s="7"/>
      <c r="B82" s="7"/>
      <c r="C82" s="7"/>
      <c r="D82" s="7"/>
      <c r="E82" s="7"/>
      <c r="F82" s="7"/>
      <c r="G82" s="7"/>
      <c r="H82" s="7"/>
      <c r="I82" s="7"/>
      <c r="J82" s="7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</row>
    <row r="83" spans="1:35" ht="13.5">
      <c r="A83" s="7"/>
      <c r="B83" s="7"/>
      <c r="C83" s="7"/>
      <c r="D83" s="7"/>
      <c r="E83" s="7"/>
      <c r="F83" s="7"/>
      <c r="G83" s="7"/>
      <c r="H83" s="7"/>
      <c r="I83" s="7"/>
      <c r="J83" s="7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</row>
    <row r="84" spans="1:35" ht="13.5">
      <c r="A84" s="7"/>
      <c r="B84" s="7"/>
      <c r="C84" s="7"/>
      <c r="D84" s="7"/>
      <c r="E84" s="7"/>
      <c r="F84" s="7"/>
      <c r="G84" s="7"/>
      <c r="H84" s="7"/>
      <c r="I84" s="7"/>
      <c r="J84" s="7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</row>
    <row r="85" spans="1:35" ht="13.5">
      <c r="A85" s="7"/>
      <c r="B85" s="7"/>
      <c r="C85" s="7"/>
      <c r="D85" s="7"/>
      <c r="E85" s="7"/>
      <c r="F85" s="7"/>
      <c r="G85" s="7"/>
      <c r="H85" s="7"/>
      <c r="I85" s="7"/>
      <c r="J85" s="7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</row>
    <row r="86" spans="1:35" ht="13.5">
      <c r="A86" s="7"/>
      <c r="B86" s="7"/>
      <c r="C86" s="7"/>
      <c r="D86" s="7"/>
      <c r="E86" s="7"/>
      <c r="F86" s="7"/>
      <c r="G86" s="7"/>
      <c r="H86" s="7"/>
      <c r="I86" s="7"/>
      <c r="J86" s="7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</row>
    <row r="87" spans="1:35" ht="13.5">
      <c r="A87" s="7"/>
      <c r="B87" s="7"/>
      <c r="C87" s="7"/>
      <c r="D87" s="7"/>
      <c r="E87" s="7"/>
      <c r="F87" s="7"/>
      <c r="G87" s="7"/>
      <c r="H87" s="7"/>
      <c r="I87" s="7"/>
      <c r="J87" s="7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</row>
    <row r="88" spans="1:35" ht="13.5">
      <c r="A88" s="7"/>
      <c r="B88" s="7"/>
      <c r="C88" s="7"/>
      <c r="D88" s="7"/>
      <c r="E88" s="7"/>
      <c r="F88" s="7"/>
      <c r="G88" s="7"/>
      <c r="H88" s="7"/>
      <c r="I88" s="7"/>
      <c r="J88" s="7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</row>
    <row r="89" spans="1:35" ht="13.5">
      <c r="A89" s="7"/>
      <c r="B89" s="7"/>
      <c r="C89" s="7"/>
      <c r="D89" s="7"/>
      <c r="E89" s="7"/>
      <c r="F89" s="7"/>
      <c r="G89" s="7"/>
      <c r="H89" s="7"/>
      <c r="I89" s="7"/>
      <c r="J89" s="7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</row>
    <row r="90" spans="1:35" ht="13.5">
      <c r="A90" s="7"/>
      <c r="B90" s="7"/>
      <c r="C90" s="7"/>
      <c r="D90" s="7"/>
      <c r="E90" s="7"/>
      <c r="F90" s="7"/>
      <c r="G90" s="7"/>
      <c r="H90" s="7"/>
      <c r="I90" s="7"/>
      <c r="J90" s="7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</row>
    <row r="91" spans="1:35" ht="13.5">
      <c r="A91" s="7"/>
      <c r="B91" s="7"/>
      <c r="C91" s="7"/>
      <c r="D91" s="7"/>
      <c r="E91" s="7"/>
      <c r="F91" s="7"/>
      <c r="G91" s="7"/>
      <c r="H91" s="7"/>
      <c r="I91" s="7"/>
      <c r="J91" s="7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</row>
    <row r="92" spans="1:35" ht="13.5">
      <c r="A92" s="7"/>
      <c r="B92" s="7"/>
      <c r="C92" s="7"/>
      <c r="D92" s="7"/>
      <c r="E92" s="7"/>
      <c r="F92" s="7"/>
      <c r="G92" s="7"/>
      <c r="H92" s="7"/>
      <c r="I92" s="7"/>
      <c r="J92" s="7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</row>
    <row r="93" spans="1:35" ht="13.5">
      <c r="A93" s="7"/>
      <c r="B93" s="7"/>
      <c r="C93" s="7"/>
      <c r="D93" s="7"/>
      <c r="E93" s="7"/>
      <c r="F93" s="7"/>
      <c r="G93" s="7"/>
      <c r="H93" s="7"/>
      <c r="I93" s="7"/>
      <c r="J93" s="7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</row>
    <row r="94" spans="1:35" ht="13.5">
      <c r="A94" s="7"/>
      <c r="B94" s="7"/>
      <c r="C94" s="7"/>
      <c r="D94" s="7"/>
      <c r="E94" s="7"/>
      <c r="F94" s="7"/>
      <c r="G94" s="7"/>
      <c r="H94" s="7"/>
      <c r="I94" s="7"/>
      <c r="J94" s="7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</row>
    <row r="95" spans="1:3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</row>
    <row r="96" spans="1:3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</row>
    <row r="97" spans="1:3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</row>
    <row r="98" spans="1:3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</row>
    <row r="99" spans="1:3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</row>
    <row r="100" spans="1:3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</row>
    <row r="101" spans="1:3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</row>
    <row r="102" spans="1:3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</row>
    <row r="103" spans="1:3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</row>
    <row r="104" spans="1:3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</row>
    <row r="105" spans="1:3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</row>
    <row r="106" spans="1:3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</row>
    <row r="107" spans="1:3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</row>
    <row r="108" spans="1:3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</row>
    <row r="109" spans="1:3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</row>
    <row r="110" spans="1:3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</row>
    <row r="111" spans="1:3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</row>
    <row r="112" spans="1:3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</row>
    <row r="113" spans="1:3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</row>
    <row r="114" spans="1:3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</row>
    <row r="115" spans="1:3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</row>
    <row r="116" spans="1:3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</row>
    <row r="117" spans="1:3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</row>
    <row r="118" spans="1:3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</row>
    <row r="119" spans="1:3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</row>
    <row r="120" spans="1:3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</row>
    <row r="121" spans="1:3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</row>
    <row r="122" spans="1:3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</row>
    <row r="123" spans="1:3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</row>
    <row r="124" spans="1:3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</row>
    <row r="125" spans="1:3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</row>
    <row r="126" spans="1:3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</row>
    <row r="127" spans="1:3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</row>
    <row r="128" spans="1:3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</row>
    <row r="129" spans="1:3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</row>
    <row r="130" spans="1:3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</row>
    <row r="131" spans="1:3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</row>
    <row r="132" spans="1:3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</row>
    <row r="133" spans="1:3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</row>
    <row r="134" spans="1:3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</row>
    <row r="135" spans="1: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</row>
    <row r="136" spans="1:3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</row>
    <row r="137" spans="1:3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</row>
    <row r="138" spans="1:3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</row>
    <row r="139" spans="1:3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</row>
    <row r="140" spans="1:3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</row>
    <row r="141" spans="1:3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</row>
    <row r="142" spans="1:3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</row>
    <row r="143" spans="1:3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</row>
    <row r="144" spans="1:3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</row>
    <row r="145" spans="1:3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</row>
    <row r="146" spans="1:3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</row>
    <row r="147" spans="1:3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</row>
    <row r="148" spans="1:3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</row>
    <row r="149" spans="1:3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</row>
    <row r="150" spans="1:3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</row>
    <row r="151" spans="1:3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</row>
    <row r="152" spans="1:3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</row>
    <row r="153" spans="1:3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</row>
    <row r="154" spans="1:3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</row>
    <row r="155" spans="1:3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</row>
    <row r="156" spans="1:3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</row>
    <row r="157" spans="1:3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</row>
    <row r="158" spans="1:3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</row>
    <row r="159" spans="1:3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</row>
    <row r="160" spans="1:3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</row>
    <row r="161" spans="1:3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</row>
    <row r="162" spans="1:3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</row>
    <row r="163" spans="1:3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</row>
    <row r="164" spans="1:3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</row>
    <row r="165" spans="1:3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</row>
    <row r="166" spans="1:3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</row>
    <row r="167" spans="1:3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</row>
    <row r="168" spans="1:3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</row>
    <row r="169" spans="1:3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</row>
    <row r="170" spans="1:3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</row>
    <row r="171" spans="1:3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</row>
    <row r="172" spans="1:3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</row>
    <row r="173" spans="1:3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</row>
    <row r="174" spans="1:3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</row>
    <row r="175" spans="1:3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</row>
    <row r="176" spans="1:3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</row>
    <row r="177" spans="1:3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</row>
    <row r="178" spans="1:3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</row>
    <row r="179" spans="1:3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</row>
    <row r="180" spans="1:3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</row>
  </sheetData>
  <mergeCells count="49">
    <mergeCell ref="A37:J37"/>
    <mergeCell ref="A13:D13"/>
    <mergeCell ref="A1:J1"/>
    <mergeCell ref="A2:J2"/>
    <mergeCell ref="A3:J3"/>
    <mergeCell ref="A4:J4"/>
    <mergeCell ref="A5:J5"/>
    <mergeCell ref="A6:J6"/>
    <mergeCell ref="A8:E8"/>
    <mergeCell ref="A9:D9"/>
    <mergeCell ref="A10:D10"/>
    <mergeCell ref="A11:D11"/>
    <mergeCell ref="A12:D12"/>
    <mergeCell ref="H28:H30"/>
    <mergeCell ref="A27:J27"/>
    <mergeCell ref="J24:J25"/>
    <mergeCell ref="A17:A21"/>
    <mergeCell ref="B17:D21"/>
    <mergeCell ref="E17:J17"/>
    <mergeCell ref="E19:J19"/>
    <mergeCell ref="E20:J20"/>
    <mergeCell ref="A24:A25"/>
    <mergeCell ref="B24:D25"/>
    <mergeCell ref="G24:G25"/>
    <mergeCell ref="H24:H25"/>
    <mergeCell ref="I24:I25"/>
    <mergeCell ref="A23:J23"/>
    <mergeCell ref="J28:J30"/>
    <mergeCell ref="A33:A35"/>
    <mergeCell ref="B33:D35"/>
    <mergeCell ref="H33:H35"/>
    <mergeCell ref="I33:I35"/>
    <mergeCell ref="J33:J35"/>
    <mergeCell ref="I28:I30"/>
    <mergeCell ref="A32:J32"/>
    <mergeCell ref="A28:A30"/>
    <mergeCell ref="B28:D30"/>
    <mergeCell ref="G28:G30"/>
    <mergeCell ref="G33:G34"/>
    <mergeCell ref="A41:I41"/>
    <mergeCell ref="A44:J44"/>
    <mergeCell ref="A45:J45"/>
    <mergeCell ref="A46:J46"/>
    <mergeCell ref="I38:I39"/>
    <mergeCell ref="B38:D39"/>
    <mergeCell ref="A38:A39"/>
    <mergeCell ref="G38:G39"/>
    <mergeCell ref="H38:H39"/>
    <mergeCell ref="J38:J39"/>
  </mergeCells>
  <printOptions horizontalCentered="1" verticalCentered="1"/>
  <pageMargins left="0.74803149606299213" right="0.74803149606299213" top="0.98425196850393704" bottom="0.98425196850393704" header="0" footer="0"/>
  <pageSetup scale="75" orientation="landscape" verticalDpi="14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180"/>
  <sheetViews>
    <sheetView zoomScale="110" zoomScaleNormal="110" workbookViewId="0">
      <selection activeCell="E53" sqref="E53"/>
    </sheetView>
  </sheetViews>
  <sheetFormatPr baseColWidth="10" defaultRowHeight="12.75"/>
  <cols>
    <col min="1" max="1" width="6.140625" customWidth="1"/>
    <col min="2" max="2" width="9.85546875" customWidth="1"/>
    <col min="3" max="3" width="12.140625" customWidth="1"/>
    <col min="4" max="4" width="21.85546875" customWidth="1"/>
    <col min="5" max="5" width="15.5703125" customWidth="1"/>
    <col min="6" max="6" width="21.42578125" customWidth="1"/>
    <col min="7" max="7" width="19.42578125" customWidth="1"/>
    <col min="8" max="8" width="4.85546875" customWidth="1"/>
    <col min="9" max="9" width="5.5703125" customWidth="1"/>
    <col min="10" max="10" width="22.140625" customWidth="1"/>
    <col min="12" max="12" width="10.42578125" bestFit="1" customWidth="1"/>
  </cols>
  <sheetData>
    <row r="1" spans="1:35" ht="13.5">
      <c r="A1" s="123" t="s">
        <v>8</v>
      </c>
      <c r="B1" s="123"/>
      <c r="C1" s="123"/>
      <c r="D1" s="123"/>
      <c r="E1" s="123"/>
      <c r="F1" s="123"/>
      <c r="G1" s="123"/>
      <c r="H1" s="123"/>
      <c r="I1" s="123"/>
      <c r="J1" s="12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35" ht="13.5">
      <c r="A2" s="123" t="s">
        <v>5</v>
      </c>
      <c r="B2" s="123"/>
      <c r="C2" s="123"/>
      <c r="D2" s="123"/>
      <c r="E2" s="123"/>
      <c r="F2" s="123"/>
      <c r="G2" s="123"/>
      <c r="H2" s="123"/>
      <c r="I2" s="123"/>
      <c r="J2" s="12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1:35" ht="13.5">
      <c r="A3" s="123" t="s">
        <v>54</v>
      </c>
      <c r="B3" s="123"/>
      <c r="C3" s="123"/>
      <c r="D3" s="123"/>
      <c r="E3" s="123"/>
      <c r="F3" s="123"/>
      <c r="G3" s="123"/>
      <c r="H3" s="123"/>
      <c r="I3" s="123"/>
      <c r="J3" s="12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35" ht="13.5">
      <c r="A4" s="123" t="s">
        <v>4</v>
      </c>
      <c r="B4" s="123"/>
      <c r="C4" s="123"/>
      <c r="D4" s="123"/>
      <c r="E4" s="123"/>
      <c r="F4" s="123"/>
      <c r="G4" s="123"/>
      <c r="H4" s="123"/>
      <c r="I4" s="123"/>
      <c r="J4" s="12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5" ht="13.5">
      <c r="A5" s="123" t="s">
        <v>21</v>
      </c>
      <c r="B5" s="123"/>
      <c r="C5" s="123"/>
      <c r="D5" s="123"/>
      <c r="E5" s="123"/>
      <c r="F5" s="123"/>
      <c r="G5" s="123"/>
      <c r="H5" s="123"/>
      <c r="I5" s="123"/>
      <c r="J5" s="12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35" ht="13.5">
      <c r="A6" s="123" t="s">
        <v>73</v>
      </c>
      <c r="B6" s="123"/>
      <c r="C6" s="123"/>
      <c r="D6" s="123"/>
      <c r="E6" s="123"/>
      <c r="F6" s="123"/>
      <c r="G6" s="123"/>
      <c r="H6" s="123"/>
      <c r="I6" s="123"/>
      <c r="J6" s="123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18.75" customHeight="1" thickBot="1">
      <c r="A7" s="50"/>
      <c r="B7" s="50"/>
      <c r="C7" s="50"/>
      <c r="D7" s="50"/>
      <c r="E7" s="50"/>
      <c r="F7" s="50"/>
      <c r="G7" s="50"/>
      <c r="H7" s="50"/>
      <c r="I7" s="50"/>
      <c r="J7" s="50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spans="1:35" ht="14.25" thickBot="1">
      <c r="A8" s="226" t="s">
        <v>24</v>
      </c>
      <c r="B8" s="227"/>
      <c r="C8" s="227"/>
      <c r="D8" s="227"/>
      <c r="E8" s="228"/>
      <c r="F8" s="7"/>
      <c r="G8" s="7"/>
      <c r="H8" s="7"/>
      <c r="I8" s="7"/>
      <c r="J8" s="7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</row>
    <row r="9" spans="1:35" ht="14.25" thickBot="1">
      <c r="A9" s="226" t="s">
        <v>22</v>
      </c>
      <c r="B9" s="227"/>
      <c r="C9" s="227"/>
      <c r="D9" s="228"/>
      <c r="E9" s="80" t="s">
        <v>23</v>
      </c>
      <c r="F9" s="7"/>
      <c r="G9" s="7"/>
      <c r="H9" s="7"/>
      <c r="I9" s="7"/>
      <c r="J9" s="7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</row>
    <row r="10" spans="1:35" ht="14.25" thickBot="1">
      <c r="A10" s="232" t="s">
        <v>57</v>
      </c>
      <c r="B10" s="233"/>
      <c r="C10" s="233"/>
      <c r="D10" s="234"/>
      <c r="E10" s="81" t="s">
        <v>70</v>
      </c>
      <c r="F10" s="7"/>
      <c r="G10" s="7"/>
      <c r="H10" s="7"/>
      <c r="I10" s="7"/>
      <c r="J10" s="7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</row>
    <row r="11" spans="1:35" ht="14.25" thickBot="1">
      <c r="A11" s="203" t="s">
        <v>55</v>
      </c>
      <c r="B11" s="204"/>
      <c r="C11" s="204"/>
      <c r="D11" s="205"/>
      <c r="E11" s="81" t="s">
        <v>70</v>
      </c>
      <c r="F11" s="7"/>
      <c r="G11" s="95"/>
      <c r="H11" s="7"/>
      <c r="I11" s="7"/>
      <c r="J11" s="7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spans="1:35" ht="14.25" thickBot="1">
      <c r="A12" s="203" t="s">
        <v>56</v>
      </c>
      <c r="B12" s="204"/>
      <c r="C12" s="204"/>
      <c r="D12" s="205"/>
      <c r="E12" s="81" t="s">
        <v>70</v>
      </c>
      <c r="F12" s="7"/>
      <c r="G12" s="7"/>
      <c r="H12" s="7"/>
      <c r="I12" s="7"/>
      <c r="J12" s="7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3" spans="1:35" ht="14.25" thickBot="1">
      <c r="A13" s="206" t="s">
        <v>58</v>
      </c>
      <c r="B13" s="207"/>
      <c r="C13" s="207"/>
      <c r="D13" s="208"/>
      <c r="E13" s="13" t="s">
        <v>70</v>
      </c>
      <c r="F13" s="7"/>
      <c r="G13" s="7"/>
      <c r="H13" s="7"/>
      <c r="I13" s="7"/>
      <c r="J13" s="7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</row>
    <row r="14" spans="1:35" ht="13.5">
      <c r="A14" s="7"/>
      <c r="B14" s="7"/>
      <c r="C14" s="7"/>
      <c r="D14" s="7"/>
      <c r="E14" s="7"/>
      <c r="F14" s="7"/>
      <c r="G14" s="7"/>
      <c r="H14" s="7"/>
      <c r="I14" s="7"/>
      <c r="J14" s="7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</row>
    <row r="15" spans="1:35" ht="13.5">
      <c r="A15" s="31" t="s">
        <v>46</v>
      </c>
      <c r="B15" s="31"/>
      <c r="C15" s="31"/>
      <c r="D15" s="32">
        <v>360000000</v>
      </c>
      <c r="E15" s="7"/>
      <c r="F15" s="7"/>
      <c r="G15" s="7"/>
      <c r="H15" s="7"/>
      <c r="I15" s="7"/>
      <c r="J15" s="7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</row>
    <row r="16" spans="1:35" ht="14.25" thickBot="1">
      <c r="A16" s="31"/>
      <c r="B16" s="31"/>
      <c r="C16" s="31"/>
      <c r="D16" s="32"/>
      <c r="E16" s="7"/>
      <c r="F16" s="7"/>
      <c r="G16" s="7"/>
      <c r="H16" s="7"/>
      <c r="I16" s="7"/>
      <c r="J16" s="7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</row>
    <row r="17" spans="1:35" ht="14.25" customHeight="1" thickBot="1">
      <c r="A17" s="229" t="s">
        <v>6</v>
      </c>
      <c r="B17" s="209" t="s">
        <v>25</v>
      </c>
      <c r="C17" s="210"/>
      <c r="D17" s="211"/>
      <c r="E17" s="218" t="s">
        <v>20</v>
      </c>
      <c r="F17" s="219"/>
      <c r="G17" s="219"/>
      <c r="H17" s="219"/>
      <c r="I17" s="219"/>
      <c r="J17" s="220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5" ht="14.25" customHeight="1" thickBot="1">
      <c r="A18" s="230"/>
      <c r="B18" s="212"/>
      <c r="C18" s="213"/>
      <c r="D18" s="214"/>
      <c r="E18" s="47"/>
      <c r="F18" s="48" t="s">
        <v>45</v>
      </c>
      <c r="G18" s="24">
        <v>860034520</v>
      </c>
      <c r="H18" s="48"/>
      <c r="I18" s="48"/>
      <c r="J18" s="49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</row>
    <row r="19" spans="1:35" ht="13.5" thickBot="1">
      <c r="A19" s="230"/>
      <c r="B19" s="212"/>
      <c r="C19" s="213"/>
      <c r="D19" s="214"/>
      <c r="E19" s="223" t="str">
        <f>VLOOKUP(G18,'Indicadores Media 2010'!B10:C13,2,0)</f>
        <v>CHUBB DE COLOMBIA SEGUROS S.A.</v>
      </c>
      <c r="F19" s="224"/>
      <c r="G19" s="224"/>
      <c r="H19" s="224"/>
      <c r="I19" s="224"/>
      <c r="J19" s="225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</row>
    <row r="20" spans="1:35" ht="14.25" thickBot="1">
      <c r="A20" s="230"/>
      <c r="B20" s="212"/>
      <c r="C20" s="213"/>
      <c r="D20" s="214"/>
      <c r="E20" s="218" t="s">
        <v>0</v>
      </c>
      <c r="F20" s="219"/>
      <c r="G20" s="219"/>
      <c r="H20" s="219"/>
      <c r="I20" s="219"/>
      <c r="J20" s="220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</row>
    <row r="21" spans="1:35" ht="14.25" thickBot="1">
      <c r="A21" s="231"/>
      <c r="B21" s="215"/>
      <c r="C21" s="216"/>
      <c r="D21" s="217"/>
      <c r="E21" s="17"/>
      <c r="F21" s="18"/>
      <c r="G21" s="49"/>
      <c r="H21" s="6" t="s">
        <v>2</v>
      </c>
      <c r="I21" s="49" t="s">
        <v>1</v>
      </c>
      <c r="J21" s="49" t="s">
        <v>7</v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</row>
    <row r="22" spans="1:35" ht="13.5">
      <c r="A22" s="7"/>
      <c r="B22" s="7"/>
      <c r="C22" s="7"/>
      <c r="D22" s="7"/>
      <c r="E22" s="7"/>
      <c r="F22" s="7"/>
      <c r="G22" s="7"/>
      <c r="H22" s="7"/>
      <c r="I22" s="7"/>
      <c r="J22" s="7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</row>
    <row r="23" spans="1:35" ht="14.25" customHeight="1" thickBot="1">
      <c r="A23" s="200" t="s">
        <v>26</v>
      </c>
      <c r="B23" s="200"/>
      <c r="C23" s="200"/>
      <c r="D23" s="200"/>
      <c r="E23" s="200"/>
      <c r="F23" s="200"/>
      <c r="G23" s="200"/>
      <c r="H23" s="200"/>
      <c r="I23" s="200"/>
      <c r="J23" s="200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</row>
    <row r="24" spans="1:35" ht="13.5">
      <c r="A24" s="154">
        <v>1</v>
      </c>
      <c r="B24" s="137" t="s">
        <v>57</v>
      </c>
      <c r="C24" s="187"/>
      <c r="D24" s="138"/>
      <c r="E24" s="8" t="s">
        <v>27</v>
      </c>
      <c r="F24" s="9">
        <f>VLOOKUP(G18,'Indicadores Media 2010'!B10:D13,3,0)</f>
        <v>123132223227</v>
      </c>
      <c r="G24" s="221">
        <f>+F24/F25</f>
        <v>3.5152888568748843</v>
      </c>
      <c r="H24" s="189" t="s">
        <v>69</v>
      </c>
      <c r="I24" s="192"/>
      <c r="J24" s="19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</row>
    <row r="25" spans="1:35" ht="14.25" thickBot="1">
      <c r="A25" s="156"/>
      <c r="B25" s="139"/>
      <c r="C25" s="188"/>
      <c r="D25" s="140"/>
      <c r="E25" s="10" t="s">
        <v>28</v>
      </c>
      <c r="F25" s="11">
        <f>VLOOKUP(G18,'Indicadores Media 2010'!B10:F13,5,0)</f>
        <v>35027625962</v>
      </c>
      <c r="G25" s="222"/>
      <c r="H25" s="191"/>
      <c r="I25" s="194"/>
      <c r="J25" s="19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</row>
    <row r="26" spans="1:35" ht="13.5">
      <c r="A26" s="7"/>
      <c r="B26" s="7"/>
      <c r="C26" s="7"/>
      <c r="D26" s="7"/>
      <c r="E26" s="7"/>
      <c r="F26" s="7"/>
      <c r="G26" s="7"/>
      <c r="H26" s="7"/>
      <c r="I26" s="7"/>
      <c r="J26" s="7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</row>
    <row r="27" spans="1:35" ht="14.25" customHeight="1" thickBot="1">
      <c r="A27" s="201" t="s">
        <v>29</v>
      </c>
      <c r="B27" s="201"/>
      <c r="C27" s="201"/>
      <c r="D27" s="201"/>
      <c r="E27" s="201"/>
      <c r="F27" s="201"/>
      <c r="G27" s="201"/>
      <c r="H27" s="201"/>
      <c r="I27" s="201"/>
      <c r="J27" s="20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</row>
    <row r="28" spans="1:35">
      <c r="A28" s="154">
        <v>2</v>
      </c>
      <c r="B28" s="137" t="s">
        <v>60</v>
      </c>
      <c r="C28" s="187"/>
      <c r="D28" s="187"/>
      <c r="E28" s="88" t="s">
        <v>30</v>
      </c>
      <c r="F28" s="9">
        <f>VLOOKUP(G18,'Indicadores Media 2010'!B10:G13,6,0)</f>
        <v>153372793066</v>
      </c>
      <c r="G28" s="195">
        <f>+(F28-F29)/F30</f>
        <v>0.22650915808199493</v>
      </c>
      <c r="H28" s="189" t="s">
        <v>69</v>
      </c>
      <c r="I28" s="192"/>
      <c r="J28" s="192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</row>
    <row r="29" spans="1:35">
      <c r="A29" s="155"/>
      <c r="B29" s="198"/>
      <c r="C29" s="199"/>
      <c r="D29" s="199"/>
      <c r="E29" s="89" t="s">
        <v>72</v>
      </c>
      <c r="F29" s="85">
        <f>+'Indicadores Media 2010'!H12</f>
        <v>97931233862</v>
      </c>
      <c r="G29" s="196"/>
      <c r="H29" s="190"/>
      <c r="I29" s="193"/>
      <c r="J29" s="193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</row>
    <row r="30" spans="1:35" ht="13.5" thickBot="1">
      <c r="A30" s="156"/>
      <c r="B30" s="139"/>
      <c r="C30" s="188"/>
      <c r="D30" s="188"/>
      <c r="E30" s="90" t="s">
        <v>33</v>
      </c>
      <c r="F30" s="11">
        <f>VLOOKUP(G18,'Indicadores Media 2010'!B10:E13,4,0)</f>
        <v>244765199224</v>
      </c>
      <c r="G30" s="197"/>
      <c r="H30" s="191"/>
      <c r="I30" s="194"/>
      <c r="J30" s="19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</row>
    <row r="31" spans="1:35" ht="13.5">
      <c r="A31" s="7"/>
      <c r="B31" s="7"/>
      <c r="C31" s="7"/>
      <c r="D31" s="7"/>
      <c r="E31" s="7"/>
      <c r="F31" s="7"/>
      <c r="G31" s="7"/>
      <c r="H31" s="7"/>
      <c r="I31" s="7"/>
      <c r="J31" s="7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</row>
    <row r="32" spans="1:35" ht="14.25" customHeight="1" thickBot="1">
      <c r="A32" s="200" t="s">
        <v>31</v>
      </c>
      <c r="B32" s="200"/>
      <c r="C32" s="200"/>
      <c r="D32" s="200"/>
      <c r="E32" s="201"/>
      <c r="F32" s="201"/>
      <c r="G32" s="200"/>
      <c r="H32" s="200"/>
      <c r="I32" s="200"/>
      <c r="J32" s="200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</row>
    <row r="33" spans="1:35" ht="13.5">
      <c r="A33" s="154">
        <v>3</v>
      </c>
      <c r="B33" s="137" t="s">
        <v>61</v>
      </c>
      <c r="C33" s="187"/>
      <c r="D33" s="187"/>
      <c r="E33" s="8" t="s">
        <v>27</v>
      </c>
      <c r="F33" s="104">
        <f>VLOOKUP(G18,'Indicadores Media 2010'!B10:E13,3,0)</f>
        <v>123132223227</v>
      </c>
      <c r="G33" s="181">
        <f>F33-F34</f>
        <v>88104597265</v>
      </c>
      <c r="H33" s="189" t="s">
        <v>69</v>
      </c>
      <c r="I33" s="192"/>
      <c r="J33" s="192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</row>
    <row r="34" spans="1:35" ht="13.5">
      <c r="A34" s="155"/>
      <c r="B34" s="198"/>
      <c r="C34" s="199"/>
      <c r="D34" s="199"/>
      <c r="E34" s="106" t="s">
        <v>28</v>
      </c>
      <c r="F34" s="105">
        <f>VLOOKUP(G18,'Indicadores Media 2010'!B10:F13,5,0)</f>
        <v>35027625962</v>
      </c>
      <c r="G34" s="237"/>
      <c r="H34" s="190"/>
      <c r="I34" s="193"/>
      <c r="J34" s="193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</row>
    <row r="35" spans="1:35" ht="14.25" thickBot="1">
      <c r="A35" s="156"/>
      <c r="B35" s="139"/>
      <c r="C35" s="188"/>
      <c r="D35" s="188"/>
      <c r="E35" s="10" t="s">
        <v>68</v>
      </c>
      <c r="F35" s="84">
        <f>+D15</f>
        <v>360000000</v>
      </c>
      <c r="G35" s="84">
        <f>+F35*2</f>
        <v>720000000</v>
      </c>
      <c r="H35" s="191"/>
      <c r="I35" s="194"/>
      <c r="J35" s="19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</row>
    <row r="36" spans="1:35" s="23" customFormat="1" ht="13.5">
      <c r="A36" s="39"/>
      <c r="B36" s="40"/>
      <c r="C36" s="40"/>
      <c r="D36" s="40"/>
      <c r="E36" s="41"/>
      <c r="F36" s="42"/>
      <c r="G36" s="42"/>
      <c r="H36" s="43"/>
      <c r="I36" s="44"/>
      <c r="J36" s="44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</row>
    <row r="37" spans="1:35" ht="14.25" customHeight="1" thickBot="1">
      <c r="A37" s="200" t="s">
        <v>32</v>
      </c>
      <c r="B37" s="200"/>
      <c r="C37" s="200"/>
      <c r="D37" s="200"/>
      <c r="E37" s="200"/>
      <c r="F37" s="200"/>
      <c r="G37" s="200"/>
      <c r="H37" s="200"/>
      <c r="I37" s="200"/>
      <c r="J37" s="200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</row>
    <row r="38" spans="1:35" ht="16.5" customHeight="1" thickBot="1">
      <c r="A38" s="173">
        <v>4</v>
      </c>
      <c r="B38" s="137" t="s">
        <v>62</v>
      </c>
      <c r="C38" s="187"/>
      <c r="D38" s="138"/>
      <c r="E38" s="91" t="s">
        <v>36</v>
      </c>
      <c r="F38" s="77">
        <f>+F30-F28</f>
        <v>91392406158</v>
      </c>
      <c r="G38" s="235">
        <f>+'Indicadores Media 2010'!E12-'Indicadores Media 2010'!G12</f>
        <v>91392406158</v>
      </c>
      <c r="H38" s="185" t="s">
        <v>69</v>
      </c>
      <c r="I38" s="183"/>
      <c r="J38" s="183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</row>
    <row r="39" spans="1:35" ht="15.75" customHeight="1" thickBot="1">
      <c r="A39" s="174"/>
      <c r="B39" s="139"/>
      <c r="C39" s="188"/>
      <c r="D39" s="140"/>
      <c r="E39" s="91" t="s">
        <v>68</v>
      </c>
      <c r="F39" s="77">
        <f>+D15</f>
        <v>360000000</v>
      </c>
      <c r="G39" s="236"/>
      <c r="H39" s="186"/>
      <c r="I39" s="184"/>
      <c r="J39" s="18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</row>
    <row r="40" spans="1:35" ht="14.25" thickBot="1">
      <c r="A40" s="7"/>
      <c r="B40" s="7"/>
      <c r="C40" s="7"/>
      <c r="D40" s="7"/>
      <c r="E40" s="7"/>
      <c r="F40" s="7"/>
      <c r="G40" s="7"/>
      <c r="H40" s="7"/>
      <c r="I40" s="7"/>
      <c r="J40" s="7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</row>
    <row r="41" spans="1:35" ht="13.5" thickBot="1">
      <c r="A41" s="178" t="s">
        <v>34</v>
      </c>
      <c r="B41" s="179"/>
      <c r="C41" s="179"/>
      <c r="D41" s="179"/>
      <c r="E41" s="179"/>
      <c r="F41" s="179"/>
      <c r="G41" s="179"/>
      <c r="H41" s="179"/>
      <c r="I41" s="180"/>
      <c r="J41" s="13" t="s">
        <v>70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</row>
    <row r="42" spans="1:35" ht="13.5">
      <c r="A42" s="7"/>
      <c r="B42" s="7"/>
      <c r="C42" s="7"/>
      <c r="D42" s="7"/>
      <c r="E42" s="7"/>
      <c r="F42" s="7"/>
      <c r="G42" s="7"/>
      <c r="H42" s="7"/>
      <c r="I42" s="7"/>
      <c r="J42" s="7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</row>
    <row r="43" spans="1:35" ht="13.5">
      <c r="A43" s="7"/>
      <c r="B43" s="7"/>
      <c r="C43" s="7"/>
      <c r="D43" s="7"/>
      <c r="G43" s="7"/>
      <c r="H43" s="7"/>
      <c r="I43" s="7"/>
      <c r="J43" s="7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</row>
    <row r="44" spans="1:35" s="20" customFormat="1">
      <c r="A44" s="175" t="s">
        <v>39</v>
      </c>
      <c r="B44" s="175"/>
      <c r="C44" s="175"/>
      <c r="D44" s="175"/>
      <c r="E44" s="175"/>
      <c r="F44" s="175"/>
      <c r="G44" s="175"/>
      <c r="H44" s="175"/>
      <c r="I44" s="175"/>
      <c r="J44" s="175"/>
    </row>
    <row r="45" spans="1:35" s="20" customFormat="1" ht="12.75" customHeight="1">
      <c r="A45" s="176" t="s">
        <v>37</v>
      </c>
      <c r="B45" s="176"/>
      <c r="C45" s="176"/>
      <c r="D45" s="176"/>
      <c r="E45" s="176"/>
      <c r="F45" s="176"/>
      <c r="G45" s="176"/>
      <c r="H45" s="176"/>
      <c r="I45" s="176"/>
      <c r="J45" s="176"/>
    </row>
    <row r="46" spans="1:35" s="20" customFormat="1" ht="12.75" customHeight="1">
      <c r="A46" s="177" t="s">
        <v>38</v>
      </c>
      <c r="B46" s="177"/>
      <c r="C46" s="177"/>
      <c r="D46" s="177"/>
      <c r="E46" s="177"/>
      <c r="F46" s="177"/>
      <c r="G46" s="177"/>
      <c r="H46" s="177"/>
      <c r="I46" s="177"/>
      <c r="J46" s="177"/>
    </row>
    <row r="47" spans="1:35" s="20" customFormat="1">
      <c r="H47" s="7"/>
      <c r="I47" s="7"/>
    </row>
    <row r="48" spans="1:35" ht="13.5">
      <c r="A48" s="7"/>
      <c r="B48" s="7"/>
      <c r="C48" s="7"/>
      <c r="D48" s="7"/>
      <c r="E48" s="7"/>
      <c r="F48" s="7"/>
      <c r="G48" s="7"/>
      <c r="H48" s="7"/>
      <c r="I48" s="7"/>
      <c r="J48" s="7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13.5">
      <c r="A49" s="7"/>
      <c r="B49" s="7"/>
      <c r="C49" s="7"/>
      <c r="D49" s="7"/>
      <c r="E49" s="7"/>
      <c r="F49" s="7"/>
      <c r="G49" s="7"/>
      <c r="H49" s="7"/>
      <c r="I49" s="7"/>
      <c r="J49" s="7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13.5">
      <c r="A50" s="7"/>
      <c r="B50" s="7"/>
      <c r="C50" s="7"/>
      <c r="D50" s="7"/>
      <c r="E50" s="7"/>
      <c r="F50" s="7"/>
      <c r="G50" s="7"/>
      <c r="H50" s="7"/>
      <c r="I50" s="7"/>
      <c r="J50" s="7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13.5">
      <c r="A51" s="7"/>
      <c r="B51" s="7"/>
      <c r="C51" s="7"/>
      <c r="D51" s="7"/>
      <c r="E51" s="7"/>
      <c r="F51" s="7"/>
      <c r="G51" s="7"/>
      <c r="H51" s="7"/>
      <c r="I51" s="7"/>
      <c r="J51" s="7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13.5">
      <c r="A52" s="7"/>
      <c r="B52" s="7"/>
      <c r="C52" s="7"/>
      <c r="D52" s="7"/>
      <c r="E52" s="7"/>
      <c r="F52" s="7"/>
      <c r="G52" s="7"/>
      <c r="H52" s="7"/>
      <c r="I52" s="7"/>
      <c r="J52" s="7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13.5">
      <c r="A53" s="7"/>
      <c r="B53" s="7"/>
      <c r="C53" s="7"/>
      <c r="D53" s="7"/>
      <c r="E53" s="7"/>
      <c r="F53" s="7"/>
      <c r="G53" s="7"/>
      <c r="H53" s="7"/>
      <c r="I53" s="7"/>
      <c r="J53" s="7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  <row r="54" spans="1:35" ht="13.5">
      <c r="A54" s="7"/>
      <c r="B54" s="7"/>
      <c r="C54" s="7"/>
      <c r="D54" s="7"/>
      <c r="E54" s="7"/>
      <c r="F54" s="7"/>
      <c r="G54" s="7"/>
      <c r="H54" s="7"/>
      <c r="I54" s="7"/>
      <c r="J54" s="7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</row>
    <row r="55" spans="1:35" ht="13.5">
      <c r="A55" s="7"/>
      <c r="B55" s="7"/>
      <c r="C55" s="7"/>
      <c r="D55" s="7"/>
      <c r="E55" s="7"/>
      <c r="F55" s="7"/>
      <c r="G55" s="7"/>
      <c r="H55" s="7"/>
      <c r="I55" s="7"/>
      <c r="J55" s="7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</row>
    <row r="56" spans="1:35" ht="13.5">
      <c r="A56" s="7"/>
      <c r="B56" s="7"/>
      <c r="C56" s="7"/>
      <c r="D56" s="7"/>
      <c r="E56" s="7"/>
      <c r="F56" s="7"/>
      <c r="G56" s="7"/>
      <c r="H56" s="7"/>
      <c r="I56" s="7"/>
      <c r="J56" s="7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35" ht="13.5">
      <c r="A57" s="7"/>
      <c r="B57" s="7"/>
      <c r="C57" s="7"/>
      <c r="D57" s="7"/>
      <c r="E57" s="7"/>
      <c r="F57" s="7"/>
      <c r="G57" s="7"/>
      <c r="H57" s="7"/>
      <c r="I57" s="7"/>
      <c r="J57" s="7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35" ht="13.5">
      <c r="A58" s="7"/>
      <c r="B58" s="7"/>
      <c r="C58" s="7"/>
      <c r="D58" s="7"/>
      <c r="E58" s="7"/>
      <c r="F58" s="7"/>
      <c r="G58" s="7"/>
      <c r="H58" s="7"/>
      <c r="I58" s="7"/>
      <c r="J58" s="7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35" ht="13.5">
      <c r="A59" s="7"/>
      <c r="B59" s="7"/>
      <c r="C59" s="7"/>
      <c r="D59" s="7"/>
      <c r="E59" s="7"/>
      <c r="F59" s="7"/>
      <c r="G59" s="7"/>
      <c r="H59" s="7"/>
      <c r="I59" s="7"/>
      <c r="J59" s="7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35" ht="13.5">
      <c r="A60" s="7"/>
      <c r="B60" s="7"/>
      <c r="C60" s="7"/>
      <c r="D60" s="7"/>
      <c r="E60" s="7"/>
      <c r="F60" s="7"/>
      <c r="G60" s="7"/>
      <c r="H60" s="7"/>
      <c r="I60" s="7"/>
      <c r="J60" s="7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35" ht="13.5">
      <c r="A61" s="7"/>
      <c r="B61" s="7"/>
      <c r="C61" s="7"/>
      <c r="D61" s="7"/>
      <c r="E61" s="7"/>
      <c r="F61" s="7"/>
      <c r="G61" s="7"/>
      <c r="H61" s="7"/>
      <c r="I61" s="7"/>
      <c r="J61" s="7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35" ht="13.5">
      <c r="A62" s="7"/>
      <c r="B62" s="7"/>
      <c r="C62" s="7"/>
      <c r="D62" s="7"/>
      <c r="E62" s="7"/>
      <c r="F62" s="7"/>
      <c r="G62" s="7"/>
      <c r="H62" s="7"/>
      <c r="I62" s="7"/>
      <c r="J62" s="7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35" ht="13.5">
      <c r="A63" s="7"/>
      <c r="B63" s="7"/>
      <c r="C63" s="7"/>
      <c r="D63" s="7"/>
      <c r="E63" s="7"/>
      <c r="F63" s="7"/>
      <c r="G63" s="7"/>
      <c r="H63" s="7"/>
      <c r="I63" s="7"/>
      <c r="J63" s="7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  <row r="64" spans="1:35" ht="13.5">
      <c r="A64" s="7"/>
      <c r="B64" s="7"/>
      <c r="C64" s="7"/>
      <c r="D64" s="7"/>
      <c r="E64" s="7"/>
      <c r="F64" s="7"/>
      <c r="G64" s="7"/>
      <c r="H64" s="7"/>
      <c r="I64" s="7"/>
      <c r="J64" s="7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</row>
    <row r="65" spans="1:35" ht="13.5">
      <c r="A65" s="7"/>
      <c r="B65" s="7"/>
      <c r="C65" s="7"/>
      <c r="D65" s="7"/>
      <c r="E65" s="7"/>
      <c r="F65" s="7"/>
      <c r="G65" s="7"/>
      <c r="H65" s="7"/>
      <c r="I65" s="7"/>
      <c r="J65" s="7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</row>
    <row r="66" spans="1:35" ht="13.5">
      <c r="A66" s="7"/>
      <c r="B66" s="7"/>
      <c r="C66" s="7"/>
      <c r="D66" s="7"/>
      <c r="E66" s="7"/>
      <c r="F66" s="7"/>
      <c r="G66" s="7"/>
      <c r="H66" s="7"/>
      <c r="I66" s="7"/>
      <c r="J66" s="7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</row>
    <row r="67" spans="1:35" ht="13.5">
      <c r="A67" s="7"/>
      <c r="B67" s="7"/>
      <c r="C67" s="7"/>
      <c r="D67" s="7"/>
      <c r="E67" s="7"/>
      <c r="F67" s="7"/>
      <c r="G67" s="7"/>
      <c r="H67" s="7"/>
      <c r="I67" s="7"/>
      <c r="J67" s="7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</row>
    <row r="68" spans="1:35" ht="13.5">
      <c r="A68" s="7"/>
      <c r="B68" s="7"/>
      <c r="C68" s="7"/>
      <c r="D68" s="7"/>
      <c r="E68" s="7"/>
      <c r="F68" s="7"/>
      <c r="G68" s="7"/>
      <c r="H68" s="7"/>
      <c r="I68" s="7"/>
      <c r="J68" s="7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</row>
    <row r="69" spans="1:35" ht="13.5">
      <c r="A69" s="7"/>
      <c r="B69" s="7"/>
      <c r="C69" s="7"/>
      <c r="D69" s="7"/>
      <c r="E69" s="7"/>
      <c r="F69" s="7"/>
      <c r="G69" s="7"/>
      <c r="H69" s="7"/>
      <c r="I69" s="7"/>
      <c r="J69" s="7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</row>
    <row r="70" spans="1:35" ht="13.5">
      <c r="A70" s="7"/>
      <c r="B70" s="7"/>
      <c r="C70" s="7"/>
      <c r="D70" s="7"/>
      <c r="E70" s="7"/>
      <c r="F70" s="7"/>
      <c r="G70" s="7"/>
      <c r="H70" s="7"/>
      <c r="I70" s="7"/>
      <c r="J70" s="7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</row>
    <row r="71" spans="1:35" ht="13.5">
      <c r="A71" s="7"/>
      <c r="B71" s="7"/>
      <c r="C71" s="7"/>
      <c r="D71" s="7"/>
      <c r="E71" s="7"/>
      <c r="F71" s="7"/>
      <c r="G71" s="7"/>
      <c r="H71" s="7"/>
      <c r="I71" s="7"/>
      <c r="J71" s="7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</row>
    <row r="72" spans="1:35" ht="13.5">
      <c r="A72" s="7"/>
      <c r="B72" s="7"/>
      <c r="C72" s="7"/>
      <c r="D72" s="7"/>
      <c r="E72" s="7"/>
      <c r="F72" s="7"/>
      <c r="G72" s="7"/>
      <c r="H72" s="7"/>
      <c r="I72" s="7"/>
      <c r="J72" s="7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</row>
    <row r="73" spans="1:35" ht="13.5">
      <c r="A73" s="7"/>
      <c r="B73" s="7"/>
      <c r="C73" s="7"/>
      <c r="D73" s="7"/>
      <c r="E73" s="7"/>
      <c r="F73" s="7"/>
      <c r="G73" s="7"/>
      <c r="H73" s="7"/>
      <c r="I73" s="7"/>
      <c r="J73" s="7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</row>
    <row r="74" spans="1:35" ht="13.5">
      <c r="A74" s="7"/>
      <c r="B74" s="7"/>
      <c r="C74" s="7"/>
      <c r="D74" s="7"/>
      <c r="E74" s="7"/>
      <c r="F74" s="7"/>
      <c r="G74" s="7"/>
      <c r="H74" s="7"/>
      <c r="I74" s="7"/>
      <c r="J74" s="7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</row>
    <row r="75" spans="1:35" ht="13.5">
      <c r="A75" s="7"/>
      <c r="B75" s="7"/>
      <c r="C75" s="7"/>
      <c r="D75" s="7"/>
      <c r="E75" s="7"/>
      <c r="F75" s="7"/>
      <c r="G75" s="7"/>
      <c r="H75" s="7"/>
      <c r="I75" s="7"/>
      <c r="J75" s="7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</row>
    <row r="76" spans="1:35" ht="13.5">
      <c r="A76" s="7"/>
      <c r="B76" s="7"/>
      <c r="C76" s="7"/>
      <c r="D76" s="7"/>
      <c r="E76" s="7"/>
      <c r="F76" s="7"/>
      <c r="G76" s="7"/>
      <c r="H76" s="7"/>
      <c r="I76" s="7"/>
      <c r="J76" s="7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</row>
    <row r="77" spans="1:35" ht="13.5">
      <c r="A77" s="7"/>
      <c r="B77" s="7"/>
      <c r="C77" s="7"/>
      <c r="D77" s="7"/>
      <c r="E77" s="7"/>
      <c r="F77" s="7"/>
      <c r="G77" s="7"/>
      <c r="H77" s="7"/>
      <c r="I77" s="7"/>
      <c r="J77" s="7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</row>
    <row r="78" spans="1:35" ht="13.5">
      <c r="A78" s="7"/>
      <c r="B78" s="7"/>
      <c r="C78" s="7"/>
      <c r="D78" s="7"/>
      <c r="E78" s="7"/>
      <c r="F78" s="7"/>
      <c r="G78" s="7"/>
      <c r="H78" s="7"/>
      <c r="I78" s="7"/>
      <c r="J78" s="7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</row>
    <row r="79" spans="1:35" ht="13.5">
      <c r="A79" s="7"/>
      <c r="B79" s="7"/>
      <c r="C79" s="7"/>
      <c r="D79" s="7"/>
      <c r="E79" s="7"/>
      <c r="F79" s="7"/>
      <c r="G79" s="7"/>
      <c r="H79" s="7"/>
      <c r="I79" s="7"/>
      <c r="J79" s="7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</row>
    <row r="80" spans="1:35" ht="13.5">
      <c r="A80" s="7"/>
      <c r="B80" s="7"/>
      <c r="C80" s="7"/>
      <c r="D80" s="7"/>
      <c r="E80" s="7"/>
      <c r="F80" s="7"/>
      <c r="G80" s="7"/>
      <c r="H80" s="7"/>
      <c r="I80" s="7"/>
      <c r="J80" s="7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</row>
    <row r="81" spans="1:35" ht="13.5">
      <c r="A81" s="7"/>
      <c r="B81" s="7"/>
      <c r="C81" s="7"/>
      <c r="D81" s="7"/>
      <c r="E81" s="7"/>
      <c r="F81" s="7"/>
      <c r="G81" s="7"/>
      <c r="H81" s="7"/>
      <c r="I81" s="7"/>
      <c r="J81" s="7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</row>
    <row r="82" spans="1:35" ht="13.5">
      <c r="A82" s="7"/>
      <c r="B82" s="7"/>
      <c r="C82" s="7"/>
      <c r="D82" s="7"/>
      <c r="E82" s="7"/>
      <c r="F82" s="7"/>
      <c r="G82" s="7"/>
      <c r="H82" s="7"/>
      <c r="I82" s="7"/>
      <c r="J82" s="7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</row>
    <row r="83" spans="1:35" ht="13.5">
      <c r="A83" s="7"/>
      <c r="B83" s="7"/>
      <c r="C83" s="7"/>
      <c r="D83" s="7"/>
      <c r="E83" s="7"/>
      <c r="F83" s="7"/>
      <c r="G83" s="7"/>
      <c r="H83" s="7"/>
      <c r="I83" s="7"/>
      <c r="J83" s="7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</row>
    <row r="84" spans="1:35" ht="13.5">
      <c r="A84" s="7"/>
      <c r="B84" s="7"/>
      <c r="C84" s="7"/>
      <c r="D84" s="7"/>
      <c r="E84" s="7"/>
      <c r="F84" s="7"/>
      <c r="G84" s="7"/>
      <c r="H84" s="7"/>
      <c r="I84" s="7"/>
      <c r="J84" s="7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</row>
    <row r="85" spans="1:35" ht="13.5">
      <c r="A85" s="7"/>
      <c r="B85" s="7"/>
      <c r="C85" s="7"/>
      <c r="D85" s="7"/>
      <c r="E85" s="7"/>
      <c r="F85" s="7"/>
      <c r="G85" s="7"/>
      <c r="H85" s="7"/>
      <c r="I85" s="7"/>
      <c r="J85" s="7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</row>
    <row r="86" spans="1:35" ht="13.5">
      <c r="A86" s="7"/>
      <c r="B86" s="7"/>
      <c r="C86" s="7"/>
      <c r="D86" s="7"/>
      <c r="E86" s="7"/>
      <c r="F86" s="7"/>
      <c r="G86" s="7"/>
      <c r="H86" s="7"/>
      <c r="I86" s="7"/>
      <c r="J86" s="7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</row>
    <row r="87" spans="1:35" ht="13.5">
      <c r="A87" s="7"/>
      <c r="B87" s="7"/>
      <c r="C87" s="7"/>
      <c r="D87" s="7"/>
      <c r="E87" s="7"/>
      <c r="F87" s="7"/>
      <c r="G87" s="7"/>
      <c r="H87" s="7"/>
      <c r="I87" s="7"/>
      <c r="J87" s="7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</row>
    <row r="88" spans="1:35" ht="13.5">
      <c r="A88" s="7"/>
      <c r="B88" s="7"/>
      <c r="C88" s="7"/>
      <c r="D88" s="7"/>
      <c r="E88" s="7"/>
      <c r="F88" s="7"/>
      <c r="G88" s="7"/>
      <c r="H88" s="7"/>
      <c r="I88" s="7"/>
      <c r="J88" s="7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</row>
    <row r="89" spans="1:35" ht="13.5">
      <c r="A89" s="7"/>
      <c r="B89" s="7"/>
      <c r="C89" s="7"/>
      <c r="D89" s="7"/>
      <c r="E89" s="7"/>
      <c r="F89" s="7"/>
      <c r="G89" s="7"/>
      <c r="H89" s="7"/>
      <c r="I89" s="7"/>
      <c r="J89" s="7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</row>
    <row r="90" spans="1:35" ht="13.5">
      <c r="A90" s="7"/>
      <c r="B90" s="7"/>
      <c r="C90" s="7"/>
      <c r="D90" s="7"/>
      <c r="E90" s="7"/>
      <c r="F90" s="7"/>
      <c r="G90" s="7"/>
      <c r="H90" s="7"/>
      <c r="I90" s="7"/>
      <c r="J90" s="7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</row>
    <row r="91" spans="1:35" ht="13.5">
      <c r="A91" s="7"/>
      <c r="B91" s="7"/>
      <c r="C91" s="7"/>
      <c r="D91" s="7"/>
      <c r="E91" s="7"/>
      <c r="F91" s="7"/>
      <c r="G91" s="7"/>
      <c r="H91" s="7"/>
      <c r="I91" s="7"/>
      <c r="J91" s="7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</row>
    <row r="92" spans="1:35" ht="13.5">
      <c r="A92" s="7"/>
      <c r="B92" s="7"/>
      <c r="C92" s="7"/>
      <c r="D92" s="7"/>
      <c r="E92" s="7"/>
      <c r="F92" s="7"/>
      <c r="G92" s="7"/>
      <c r="H92" s="7"/>
      <c r="I92" s="7"/>
      <c r="J92" s="7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</row>
    <row r="93" spans="1:35" ht="13.5">
      <c r="A93" s="7"/>
      <c r="B93" s="7"/>
      <c r="C93" s="7"/>
      <c r="D93" s="7"/>
      <c r="E93" s="7"/>
      <c r="F93" s="7"/>
      <c r="G93" s="7"/>
      <c r="H93" s="7"/>
      <c r="I93" s="7"/>
      <c r="J93" s="7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</row>
    <row r="94" spans="1:35" ht="13.5">
      <c r="A94" s="7"/>
      <c r="B94" s="7"/>
      <c r="C94" s="7"/>
      <c r="D94" s="7"/>
      <c r="E94" s="7"/>
      <c r="F94" s="7"/>
      <c r="G94" s="7"/>
      <c r="H94" s="7"/>
      <c r="I94" s="7"/>
      <c r="J94" s="7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</row>
    <row r="95" spans="1:3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</row>
    <row r="96" spans="1:3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</row>
    <row r="97" spans="1:3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</row>
    <row r="98" spans="1:3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</row>
    <row r="99" spans="1:3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</row>
    <row r="100" spans="1:3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</row>
    <row r="101" spans="1:3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</row>
    <row r="102" spans="1:3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</row>
    <row r="103" spans="1:3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</row>
    <row r="104" spans="1:3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</row>
    <row r="105" spans="1:3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</row>
    <row r="106" spans="1:3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</row>
    <row r="107" spans="1:3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</row>
    <row r="108" spans="1:3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</row>
    <row r="109" spans="1:3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</row>
    <row r="110" spans="1:3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</row>
    <row r="111" spans="1:3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</row>
    <row r="112" spans="1:3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</row>
    <row r="113" spans="1:3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</row>
    <row r="114" spans="1:3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</row>
    <row r="115" spans="1:3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</row>
    <row r="116" spans="1:3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</row>
    <row r="117" spans="1:3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</row>
    <row r="118" spans="1:3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</row>
    <row r="119" spans="1:3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</row>
    <row r="120" spans="1:3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</row>
    <row r="121" spans="1:3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</row>
    <row r="122" spans="1:3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</row>
    <row r="123" spans="1:3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</row>
    <row r="124" spans="1:3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</row>
    <row r="125" spans="1:3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</row>
    <row r="126" spans="1:3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</row>
    <row r="127" spans="1:3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</row>
    <row r="128" spans="1:3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</row>
    <row r="129" spans="1:3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</row>
    <row r="130" spans="1:3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</row>
    <row r="131" spans="1:3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</row>
    <row r="132" spans="1:3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</row>
    <row r="133" spans="1:3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</row>
    <row r="134" spans="1:3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</row>
    <row r="135" spans="1: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</row>
    <row r="136" spans="1:3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</row>
    <row r="137" spans="1:3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</row>
    <row r="138" spans="1:3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</row>
    <row r="139" spans="1:3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</row>
    <row r="140" spans="1:3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</row>
    <row r="141" spans="1:3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</row>
    <row r="142" spans="1:3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</row>
    <row r="143" spans="1:3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</row>
    <row r="144" spans="1:3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</row>
    <row r="145" spans="1:3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</row>
    <row r="146" spans="1:3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</row>
    <row r="147" spans="1:3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</row>
    <row r="148" spans="1:3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</row>
    <row r="149" spans="1:3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</row>
    <row r="150" spans="1:3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</row>
    <row r="151" spans="1:3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</row>
    <row r="152" spans="1:3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</row>
    <row r="153" spans="1:3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</row>
    <row r="154" spans="1:3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</row>
    <row r="155" spans="1:3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</row>
    <row r="156" spans="1:3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</row>
    <row r="157" spans="1:3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</row>
    <row r="158" spans="1:3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</row>
    <row r="159" spans="1:3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</row>
    <row r="160" spans="1:3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</row>
    <row r="161" spans="1:3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</row>
    <row r="162" spans="1:3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</row>
    <row r="163" spans="1:3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</row>
    <row r="164" spans="1:3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</row>
    <row r="165" spans="1:3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</row>
    <row r="166" spans="1:3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</row>
    <row r="167" spans="1:3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</row>
    <row r="168" spans="1:3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</row>
    <row r="169" spans="1:3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</row>
    <row r="170" spans="1:3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</row>
    <row r="171" spans="1:3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</row>
    <row r="172" spans="1:3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</row>
    <row r="173" spans="1:3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</row>
    <row r="174" spans="1:3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</row>
    <row r="175" spans="1:3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</row>
    <row r="176" spans="1:3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</row>
    <row r="177" spans="1:3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</row>
    <row r="178" spans="1:3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</row>
    <row r="179" spans="1:3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</row>
    <row r="180" spans="1:3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</row>
  </sheetData>
  <mergeCells count="49">
    <mergeCell ref="A13:D13"/>
    <mergeCell ref="A1:J1"/>
    <mergeCell ref="A2:J2"/>
    <mergeCell ref="A3:J3"/>
    <mergeCell ref="A4:J4"/>
    <mergeCell ref="A5:J5"/>
    <mergeCell ref="A6:J6"/>
    <mergeCell ref="A8:E8"/>
    <mergeCell ref="A9:D9"/>
    <mergeCell ref="A10:D10"/>
    <mergeCell ref="A11:D11"/>
    <mergeCell ref="A12:D12"/>
    <mergeCell ref="A27:J27"/>
    <mergeCell ref="J24:J25"/>
    <mergeCell ref="A17:A21"/>
    <mergeCell ref="B17:D21"/>
    <mergeCell ref="E17:J17"/>
    <mergeCell ref="E19:J19"/>
    <mergeCell ref="E20:J20"/>
    <mergeCell ref="A24:A25"/>
    <mergeCell ref="B24:D25"/>
    <mergeCell ref="G24:G25"/>
    <mergeCell ref="H24:H25"/>
    <mergeCell ref="I24:I25"/>
    <mergeCell ref="A23:J23"/>
    <mergeCell ref="A37:J37"/>
    <mergeCell ref="A28:A30"/>
    <mergeCell ref="B28:D30"/>
    <mergeCell ref="G28:G30"/>
    <mergeCell ref="H28:H30"/>
    <mergeCell ref="G33:G34"/>
    <mergeCell ref="J28:J30"/>
    <mergeCell ref="A33:A35"/>
    <mergeCell ref="B33:D35"/>
    <mergeCell ref="H33:H35"/>
    <mergeCell ref="I33:I35"/>
    <mergeCell ref="J33:J35"/>
    <mergeCell ref="I28:I30"/>
    <mergeCell ref="A32:J32"/>
    <mergeCell ref="A41:I41"/>
    <mergeCell ref="A44:J44"/>
    <mergeCell ref="A45:J45"/>
    <mergeCell ref="A46:J46"/>
    <mergeCell ref="I38:I39"/>
    <mergeCell ref="B38:D39"/>
    <mergeCell ref="A38:A39"/>
    <mergeCell ref="G38:G39"/>
    <mergeCell ref="H38:H39"/>
    <mergeCell ref="J38:J39"/>
  </mergeCells>
  <printOptions horizontalCentered="1" verticalCentered="1"/>
  <pageMargins left="0.74803149606299213" right="0.74803149606299213" top="0.98425196850393704" bottom="0.98425196850393704" header="0" footer="0"/>
  <pageSetup scale="75" orientation="landscape" verticalDpi="14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I180"/>
  <sheetViews>
    <sheetView tabSelected="1" zoomScale="110" zoomScaleNormal="110" workbookViewId="0">
      <selection activeCell="K26" sqref="K26"/>
    </sheetView>
  </sheetViews>
  <sheetFormatPr baseColWidth="10" defaultRowHeight="12.75"/>
  <cols>
    <col min="1" max="1" width="6.140625" customWidth="1"/>
    <col min="2" max="2" width="9.85546875" customWidth="1"/>
    <col min="3" max="3" width="12.140625" customWidth="1"/>
    <col min="4" max="4" width="24.140625" customWidth="1"/>
    <col min="5" max="5" width="15.5703125" customWidth="1"/>
    <col min="6" max="6" width="18.28515625" customWidth="1"/>
    <col min="7" max="7" width="14.5703125" customWidth="1"/>
    <col min="8" max="8" width="4.85546875" customWidth="1"/>
    <col min="9" max="9" width="5.5703125" customWidth="1"/>
    <col min="10" max="10" width="16.28515625" bestFit="1" customWidth="1"/>
    <col min="12" max="12" width="10.42578125" bestFit="1" customWidth="1"/>
  </cols>
  <sheetData>
    <row r="1" spans="1:35" ht="13.5">
      <c r="A1" s="123" t="s">
        <v>8</v>
      </c>
      <c r="B1" s="123"/>
      <c r="C1" s="123"/>
      <c r="D1" s="123"/>
      <c r="E1" s="123"/>
      <c r="F1" s="123"/>
      <c r="G1" s="123"/>
      <c r="H1" s="123"/>
      <c r="I1" s="123"/>
      <c r="J1" s="12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35" ht="13.5">
      <c r="A2" s="123" t="s">
        <v>5</v>
      </c>
      <c r="B2" s="123"/>
      <c r="C2" s="123"/>
      <c r="D2" s="123"/>
      <c r="E2" s="123"/>
      <c r="F2" s="123"/>
      <c r="G2" s="123"/>
      <c r="H2" s="123"/>
      <c r="I2" s="123"/>
      <c r="J2" s="12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1:35" ht="13.5">
      <c r="A3" s="123" t="s">
        <v>54</v>
      </c>
      <c r="B3" s="123"/>
      <c r="C3" s="123"/>
      <c r="D3" s="123"/>
      <c r="E3" s="123"/>
      <c r="F3" s="123"/>
      <c r="G3" s="123"/>
      <c r="H3" s="123"/>
      <c r="I3" s="123"/>
      <c r="J3" s="12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35" ht="13.5">
      <c r="A4" s="123" t="s">
        <v>4</v>
      </c>
      <c r="B4" s="123"/>
      <c r="C4" s="123"/>
      <c r="D4" s="123"/>
      <c r="E4" s="123"/>
      <c r="F4" s="123"/>
      <c r="G4" s="123"/>
      <c r="H4" s="123"/>
      <c r="I4" s="123"/>
      <c r="J4" s="12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5" ht="13.5">
      <c r="A5" s="123" t="s">
        <v>21</v>
      </c>
      <c r="B5" s="123"/>
      <c r="C5" s="123"/>
      <c r="D5" s="123"/>
      <c r="E5" s="123"/>
      <c r="F5" s="123"/>
      <c r="G5" s="123"/>
      <c r="H5" s="123"/>
      <c r="I5" s="123"/>
      <c r="J5" s="12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35" ht="13.5">
      <c r="A6" s="123" t="s">
        <v>73</v>
      </c>
      <c r="B6" s="123"/>
      <c r="C6" s="123"/>
      <c r="D6" s="123"/>
      <c r="E6" s="123"/>
      <c r="F6" s="123"/>
      <c r="G6" s="123"/>
      <c r="H6" s="123"/>
      <c r="I6" s="123"/>
      <c r="J6" s="123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18.75" customHeight="1" thickBot="1">
      <c r="A7" s="50"/>
      <c r="B7" s="50"/>
      <c r="C7" s="50"/>
      <c r="D7" s="50"/>
      <c r="E7" s="50"/>
      <c r="F7" s="50"/>
      <c r="G7" s="50"/>
      <c r="H7" s="50"/>
      <c r="I7" s="50"/>
      <c r="J7" s="50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spans="1:35" ht="14.25" thickBot="1">
      <c r="A8" s="226" t="s">
        <v>24</v>
      </c>
      <c r="B8" s="227"/>
      <c r="C8" s="227"/>
      <c r="D8" s="227"/>
      <c r="E8" s="228"/>
      <c r="F8" s="7"/>
      <c r="G8" s="7"/>
      <c r="H8" s="7"/>
      <c r="I8" s="7"/>
      <c r="J8" s="7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</row>
    <row r="9" spans="1:35" ht="14.25" thickBot="1">
      <c r="A9" s="226" t="s">
        <v>22</v>
      </c>
      <c r="B9" s="227"/>
      <c r="C9" s="227"/>
      <c r="D9" s="228"/>
      <c r="E9" s="12" t="s">
        <v>23</v>
      </c>
      <c r="F9" s="7"/>
      <c r="G9" s="7"/>
      <c r="H9" s="7"/>
      <c r="I9" s="7"/>
      <c r="J9" s="7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</row>
    <row r="10" spans="1:35" ht="14.25" thickBot="1">
      <c r="A10" s="232" t="s">
        <v>57</v>
      </c>
      <c r="B10" s="233"/>
      <c r="C10" s="233"/>
      <c r="D10" s="234"/>
      <c r="E10" s="82"/>
      <c r="F10" s="7"/>
      <c r="G10" s="7"/>
      <c r="H10" s="7"/>
      <c r="I10" s="7"/>
      <c r="J10" s="7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</row>
    <row r="11" spans="1:35" ht="14.25" thickBot="1">
      <c r="A11" s="203" t="s">
        <v>55</v>
      </c>
      <c r="B11" s="204"/>
      <c r="C11" s="204"/>
      <c r="D11" s="205"/>
      <c r="E11" s="82"/>
      <c r="F11" s="7"/>
      <c r="G11" s="7"/>
      <c r="H11" s="7"/>
      <c r="I11" s="7"/>
      <c r="J11" s="7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spans="1:35" ht="14.25" thickBot="1">
      <c r="A12" s="203" t="s">
        <v>56</v>
      </c>
      <c r="B12" s="204"/>
      <c r="C12" s="204"/>
      <c r="D12" s="205"/>
      <c r="E12" s="82"/>
      <c r="F12" s="7"/>
      <c r="G12" s="7"/>
      <c r="H12" s="7"/>
      <c r="I12" s="7"/>
      <c r="J12" s="7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3" spans="1:35" ht="14.25" thickBot="1">
      <c r="A13" s="206" t="s">
        <v>58</v>
      </c>
      <c r="B13" s="207"/>
      <c r="C13" s="207"/>
      <c r="D13" s="208"/>
      <c r="E13" s="83"/>
      <c r="F13" s="7"/>
      <c r="G13" s="7"/>
      <c r="H13" s="7"/>
      <c r="I13" s="7"/>
      <c r="J13" s="7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</row>
    <row r="14" spans="1:35" ht="13.5">
      <c r="A14" s="7"/>
      <c r="B14" s="7"/>
      <c r="C14" s="7"/>
      <c r="D14" s="7"/>
      <c r="E14" s="7"/>
      <c r="F14" s="7"/>
      <c r="G14" s="7"/>
      <c r="H14" s="7"/>
      <c r="I14" s="7"/>
      <c r="J14" s="7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</row>
    <row r="15" spans="1:35" ht="13.5">
      <c r="A15" s="31" t="s">
        <v>46</v>
      </c>
      <c r="B15" s="31"/>
      <c r="C15" s="31"/>
      <c r="D15" s="32">
        <v>360000000</v>
      </c>
      <c r="E15" s="7"/>
      <c r="F15" s="7"/>
      <c r="G15" s="7"/>
      <c r="H15" s="7"/>
      <c r="I15" s="7"/>
      <c r="J15" s="7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</row>
    <row r="16" spans="1:35" ht="14.25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</row>
    <row r="17" spans="1:35" ht="14.25" customHeight="1" thickBot="1">
      <c r="A17" s="229" t="s">
        <v>6</v>
      </c>
      <c r="B17" s="209" t="s">
        <v>25</v>
      </c>
      <c r="C17" s="210"/>
      <c r="D17" s="211"/>
      <c r="E17" s="218" t="s">
        <v>20</v>
      </c>
      <c r="F17" s="219"/>
      <c r="G17" s="219"/>
      <c r="H17" s="219"/>
      <c r="I17" s="219"/>
      <c r="J17" s="220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5" ht="14.25" customHeight="1" thickBot="1">
      <c r="A18" s="230"/>
      <c r="B18" s="212"/>
      <c r="C18" s="213"/>
      <c r="D18" s="214"/>
      <c r="E18" s="47"/>
      <c r="F18" s="48" t="s">
        <v>45</v>
      </c>
      <c r="G18" s="24">
        <v>860026518</v>
      </c>
      <c r="H18" s="48"/>
      <c r="I18" s="48"/>
      <c r="J18" s="49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</row>
    <row r="19" spans="1:35" ht="13.5" thickBot="1">
      <c r="A19" s="230"/>
      <c r="B19" s="212"/>
      <c r="C19" s="213"/>
      <c r="D19" s="214"/>
      <c r="E19" s="223" t="str">
        <f>VLOOKUP(G18,'Indicadores Media 2010'!B10:C13,2,0)</f>
        <v xml:space="preserve">ACE SEGUROS </v>
      </c>
      <c r="F19" s="224"/>
      <c r="G19" s="224"/>
      <c r="H19" s="224"/>
      <c r="I19" s="224"/>
      <c r="J19" s="225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</row>
    <row r="20" spans="1:35" ht="14.25" thickBot="1">
      <c r="A20" s="230"/>
      <c r="B20" s="212"/>
      <c r="C20" s="213"/>
      <c r="D20" s="214"/>
      <c r="E20" s="218" t="s">
        <v>0</v>
      </c>
      <c r="F20" s="219"/>
      <c r="G20" s="219"/>
      <c r="H20" s="219"/>
      <c r="I20" s="219"/>
      <c r="J20" s="220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</row>
    <row r="21" spans="1:35" ht="14.25" thickBot="1">
      <c r="A21" s="231"/>
      <c r="B21" s="215"/>
      <c r="C21" s="216"/>
      <c r="D21" s="217"/>
      <c r="E21" s="17"/>
      <c r="F21" s="18"/>
      <c r="G21" s="49"/>
      <c r="H21" s="6" t="s">
        <v>2</v>
      </c>
      <c r="I21" s="49" t="s">
        <v>1</v>
      </c>
      <c r="J21" s="49" t="s">
        <v>7</v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</row>
    <row r="22" spans="1:35" ht="13.5">
      <c r="A22" s="7"/>
      <c r="B22" s="7"/>
      <c r="C22" s="7"/>
      <c r="D22" s="7"/>
      <c r="E22" s="7"/>
      <c r="F22" s="7"/>
      <c r="G22" s="7"/>
      <c r="H22" s="7"/>
      <c r="I22" s="7"/>
      <c r="J22" s="7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</row>
    <row r="23" spans="1:35" ht="14.25" customHeight="1" thickBot="1">
      <c r="A23" s="200" t="s">
        <v>26</v>
      </c>
      <c r="B23" s="200"/>
      <c r="C23" s="200"/>
      <c r="D23" s="200"/>
      <c r="E23" s="200"/>
      <c r="F23" s="200"/>
      <c r="G23" s="200"/>
      <c r="H23" s="200"/>
      <c r="I23" s="200"/>
      <c r="J23" s="200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</row>
    <row r="24" spans="1:35" ht="13.5">
      <c r="A24" s="154">
        <v>1</v>
      </c>
      <c r="B24" s="137" t="s">
        <v>57</v>
      </c>
      <c r="C24" s="187"/>
      <c r="D24" s="138"/>
      <c r="E24" s="8" t="s">
        <v>27</v>
      </c>
      <c r="F24" s="9">
        <f>VLOOKUP(G18,'Indicadores Media 2010'!B10:D13,3,0)</f>
        <v>0</v>
      </c>
      <c r="G24" s="221" t="e">
        <f>+F24/F25</f>
        <v>#DIV/0!</v>
      </c>
      <c r="H24" s="189"/>
      <c r="I24" s="192"/>
      <c r="J24" s="19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</row>
    <row r="25" spans="1:35" ht="14.25" thickBot="1">
      <c r="A25" s="156"/>
      <c r="B25" s="139"/>
      <c r="C25" s="188"/>
      <c r="D25" s="140"/>
      <c r="E25" s="10" t="s">
        <v>28</v>
      </c>
      <c r="F25" s="11">
        <f>VLOOKUP(G18,'Indicadores Media 2010'!B10:F13,5,0)</f>
        <v>0</v>
      </c>
      <c r="G25" s="222"/>
      <c r="H25" s="191"/>
      <c r="I25" s="194"/>
      <c r="J25" s="19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</row>
    <row r="26" spans="1:35" ht="13.5">
      <c r="A26" s="7"/>
      <c r="B26" s="7"/>
      <c r="C26" s="7"/>
      <c r="D26" s="7"/>
      <c r="E26" s="7"/>
      <c r="F26" s="7"/>
      <c r="G26" s="7"/>
      <c r="H26" s="7"/>
      <c r="I26" s="7"/>
      <c r="J26" s="7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</row>
    <row r="27" spans="1:35" ht="14.25" customHeight="1" thickBot="1">
      <c r="A27" s="201" t="s">
        <v>29</v>
      </c>
      <c r="B27" s="201"/>
      <c r="C27" s="201"/>
      <c r="D27" s="201"/>
      <c r="E27" s="201"/>
      <c r="F27" s="201"/>
      <c r="G27" s="201"/>
      <c r="H27" s="201"/>
      <c r="I27" s="201"/>
      <c r="J27" s="20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</row>
    <row r="28" spans="1:35" ht="13.5" thickBot="1">
      <c r="A28" s="154">
        <v>2</v>
      </c>
      <c r="B28" s="137" t="s">
        <v>60</v>
      </c>
      <c r="C28" s="187"/>
      <c r="D28" s="138"/>
      <c r="E28" s="86" t="s">
        <v>30</v>
      </c>
      <c r="F28" s="11">
        <f>VLOOKUP(G18,'Indicadores Media 2010'!B10:G13,6,0)</f>
        <v>0</v>
      </c>
      <c r="G28" s="192" t="e">
        <f>+(F28-57976613)/F30</f>
        <v>#DIV/0!</v>
      </c>
      <c r="H28" s="189"/>
      <c r="I28" s="192"/>
      <c r="J28" s="192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</row>
    <row r="29" spans="1:35" ht="13.5" thickBot="1">
      <c r="A29" s="155"/>
      <c r="B29" s="198"/>
      <c r="C29" s="199"/>
      <c r="D29" s="240"/>
      <c r="E29" s="89" t="s">
        <v>72</v>
      </c>
      <c r="F29" s="11">
        <f>+'Indicadores Media 2010'!H13</f>
        <v>57976613</v>
      </c>
      <c r="G29" s="193"/>
      <c r="H29" s="190"/>
      <c r="I29" s="193"/>
      <c r="J29" s="193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</row>
    <row r="30" spans="1:35" ht="13.5" thickBot="1">
      <c r="A30" s="156"/>
      <c r="B30" s="139"/>
      <c r="C30" s="188"/>
      <c r="D30" s="140"/>
      <c r="E30" s="87" t="s">
        <v>33</v>
      </c>
      <c r="F30" s="11">
        <f>VLOOKUP(G18,'Indicadores Media 2010'!B10:E13,4,0)</f>
        <v>0</v>
      </c>
      <c r="G30" s="241"/>
      <c r="H30" s="191"/>
      <c r="I30" s="194"/>
      <c r="J30" s="19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</row>
    <row r="31" spans="1:35" ht="13.5">
      <c r="A31" s="7"/>
      <c r="B31" s="7"/>
      <c r="C31" s="7"/>
      <c r="D31" s="7"/>
      <c r="E31" s="7"/>
      <c r="F31" s="7"/>
      <c r="G31" s="7"/>
      <c r="H31" s="7"/>
      <c r="I31" s="7"/>
      <c r="J31" s="7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</row>
    <row r="32" spans="1:35" ht="14.25" customHeight="1" thickBot="1">
      <c r="A32" s="200" t="s">
        <v>31</v>
      </c>
      <c r="B32" s="200"/>
      <c r="C32" s="200"/>
      <c r="D32" s="200"/>
      <c r="E32" s="201"/>
      <c r="F32" s="201"/>
      <c r="G32" s="200"/>
      <c r="H32" s="200"/>
      <c r="I32" s="200"/>
      <c r="J32" s="200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</row>
    <row r="33" spans="1:35" ht="13.5">
      <c r="A33" s="154">
        <v>3</v>
      </c>
      <c r="B33" s="137" t="s">
        <v>61</v>
      </c>
      <c r="C33" s="187"/>
      <c r="D33" s="187"/>
      <c r="E33" s="8" t="s">
        <v>27</v>
      </c>
      <c r="F33" s="9">
        <f>VLOOKUP(G18,'Indicadores Media 2010'!B10:E13,3,0)</f>
        <v>0</v>
      </c>
      <c r="G33" s="181">
        <f>F33-F34</f>
        <v>0</v>
      </c>
      <c r="H33" s="189"/>
      <c r="I33" s="192"/>
      <c r="J33" s="192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</row>
    <row r="34" spans="1:35" ht="13.5">
      <c r="A34" s="155"/>
      <c r="B34" s="198"/>
      <c r="C34" s="199"/>
      <c r="D34" s="199"/>
      <c r="E34" s="106" t="s">
        <v>28</v>
      </c>
      <c r="F34" s="85">
        <f>VLOOKUP(G18,'Indicadores Media 2010'!B10:F13,5,0)</f>
        <v>0</v>
      </c>
      <c r="G34" s="237"/>
      <c r="H34" s="190"/>
      <c r="I34" s="193"/>
      <c r="J34" s="193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</row>
    <row r="35" spans="1:35" ht="14.25" thickBot="1">
      <c r="A35" s="156"/>
      <c r="B35" s="139"/>
      <c r="C35" s="188"/>
      <c r="D35" s="188"/>
      <c r="E35" s="107" t="s">
        <v>68</v>
      </c>
      <c r="F35" s="79">
        <f>+D15</f>
        <v>360000000</v>
      </c>
      <c r="G35" s="84">
        <f>+F35*2</f>
        <v>720000000</v>
      </c>
      <c r="H35" s="191"/>
      <c r="I35" s="194"/>
      <c r="J35" s="19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</row>
    <row r="36" spans="1:35" s="23" customFormat="1" ht="13.5">
      <c r="A36" s="39"/>
      <c r="B36" s="40"/>
      <c r="C36" s="40"/>
      <c r="D36" s="40"/>
      <c r="E36" s="41"/>
      <c r="F36" s="42"/>
      <c r="G36" s="42"/>
      <c r="H36" s="43"/>
      <c r="I36" s="44"/>
      <c r="J36" s="44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</row>
    <row r="37" spans="1:35" ht="14.25" customHeight="1" thickBot="1">
      <c r="A37" s="201" t="s">
        <v>32</v>
      </c>
      <c r="B37" s="201"/>
      <c r="C37" s="201"/>
      <c r="D37" s="201"/>
      <c r="E37" s="201"/>
      <c r="F37" s="201"/>
      <c r="G37" s="201"/>
      <c r="H37" s="201"/>
      <c r="I37" s="201"/>
      <c r="J37" s="20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</row>
    <row r="38" spans="1:35" ht="12.75" customHeight="1" thickBot="1">
      <c r="A38" s="173">
        <v>4</v>
      </c>
      <c r="B38" s="137" t="s">
        <v>62</v>
      </c>
      <c r="C38" s="187"/>
      <c r="D38" s="138"/>
      <c r="E38" s="91" t="s">
        <v>36</v>
      </c>
      <c r="F38" s="77">
        <f>+F30-F28</f>
        <v>0</v>
      </c>
      <c r="G38" s="238"/>
      <c r="H38" s="185"/>
      <c r="I38" s="183"/>
      <c r="J38" s="183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</row>
    <row r="39" spans="1:35" ht="13.5" customHeight="1" thickBot="1">
      <c r="A39" s="174"/>
      <c r="B39" s="139"/>
      <c r="C39" s="188"/>
      <c r="D39" s="140"/>
      <c r="E39" s="91" t="s">
        <v>68</v>
      </c>
      <c r="F39" s="77">
        <f>+D15</f>
        <v>360000000</v>
      </c>
      <c r="G39" s="239"/>
      <c r="H39" s="186"/>
      <c r="I39" s="184"/>
      <c r="J39" s="18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</row>
    <row r="40" spans="1:35" ht="14.25" thickBot="1">
      <c r="A40" s="7"/>
      <c r="B40" s="7"/>
      <c r="C40" s="7"/>
      <c r="D40" s="7"/>
      <c r="E40" s="7"/>
      <c r="F40" s="7"/>
      <c r="G40" s="7"/>
      <c r="H40" s="7"/>
      <c r="I40" s="7"/>
      <c r="J40" s="7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</row>
    <row r="41" spans="1:35" ht="13.5" thickBot="1">
      <c r="A41" s="178" t="s">
        <v>34</v>
      </c>
      <c r="B41" s="179"/>
      <c r="C41" s="179"/>
      <c r="D41" s="179"/>
      <c r="E41" s="179"/>
      <c r="F41" s="179"/>
      <c r="G41" s="179"/>
      <c r="H41" s="179"/>
      <c r="I41" s="180"/>
      <c r="J41" s="13" t="s">
        <v>66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</row>
    <row r="42" spans="1:35" ht="13.5">
      <c r="A42" s="7"/>
      <c r="B42" s="7"/>
      <c r="C42" s="7"/>
      <c r="D42" s="7"/>
      <c r="E42" s="7"/>
      <c r="F42" s="7"/>
      <c r="G42" s="7"/>
      <c r="H42" s="7"/>
      <c r="I42" s="7"/>
      <c r="J42" s="7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</row>
    <row r="43" spans="1:35" ht="13.5">
      <c r="A43" s="7"/>
      <c r="B43" s="7"/>
      <c r="C43" s="7"/>
      <c r="D43" s="7"/>
      <c r="G43" s="7"/>
      <c r="H43" s="7"/>
      <c r="I43" s="7"/>
      <c r="J43" s="7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</row>
    <row r="44" spans="1:35" s="20" customFormat="1">
      <c r="A44" s="175" t="s">
        <v>39</v>
      </c>
      <c r="B44" s="175"/>
      <c r="C44" s="175"/>
      <c r="D44" s="175"/>
      <c r="E44" s="175"/>
      <c r="F44" s="175"/>
      <c r="G44" s="175"/>
      <c r="H44" s="175"/>
      <c r="I44" s="175"/>
      <c r="J44" s="175"/>
    </row>
    <row r="45" spans="1:35" s="20" customFormat="1" ht="12.75" customHeight="1">
      <c r="A45" s="176" t="s">
        <v>37</v>
      </c>
      <c r="B45" s="176"/>
      <c r="C45" s="176"/>
      <c r="D45" s="176"/>
      <c r="E45" s="176"/>
      <c r="F45" s="176"/>
      <c r="G45" s="176"/>
      <c r="H45" s="176"/>
      <c r="I45" s="176"/>
      <c r="J45" s="176"/>
    </row>
    <row r="46" spans="1:35" s="20" customFormat="1" ht="12.75" customHeight="1">
      <c r="A46" s="177" t="s">
        <v>38</v>
      </c>
      <c r="B46" s="177"/>
      <c r="C46" s="177"/>
      <c r="D46" s="177"/>
      <c r="E46" s="177"/>
      <c r="F46" s="177"/>
      <c r="G46" s="177"/>
      <c r="H46" s="177"/>
      <c r="I46" s="177"/>
      <c r="J46" s="177"/>
    </row>
    <row r="47" spans="1:35" s="20" customFormat="1">
      <c r="H47" s="7"/>
      <c r="I47" s="7"/>
    </row>
    <row r="48" spans="1:35" ht="13.5">
      <c r="A48" s="7"/>
      <c r="B48" s="7"/>
      <c r="C48" s="7"/>
      <c r="D48" s="7"/>
      <c r="E48" s="7"/>
      <c r="F48" s="7"/>
      <c r="G48" s="7"/>
      <c r="H48" s="7"/>
      <c r="I48" s="7"/>
      <c r="J48" s="7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13.5">
      <c r="A49" s="7"/>
      <c r="B49" s="7"/>
      <c r="C49" s="7"/>
      <c r="D49" s="7"/>
      <c r="E49" s="7"/>
      <c r="F49" s="7"/>
      <c r="G49" s="7"/>
      <c r="H49" s="7"/>
      <c r="I49" s="7"/>
      <c r="J49" s="7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13.5">
      <c r="A50" s="7"/>
      <c r="B50" s="7"/>
      <c r="C50" s="7"/>
      <c r="D50" s="7"/>
      <c r="E50" s="7"/>
      <c r="F50" s="7"/>
      <c r="G50" s="7"/>
      <c r="H50" s="7"/>
      <c r="I50" s="7"/>
      <c r="J50" s="7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13.5">
      <c r="A51" s="7"/>
      <c r="B51" s="7"/>
      <c r="C51" s="7"/>
      <c r="D51" s="7"/>
      <c r="E51" s="7"/>
      <c r="F51" s="7"/>
      <c r="G51" s="7"/>
      <c r="H51" s="7"/>
      <c r="I51" s="7"/>
      <c r="J51" s="7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13.5">
      <c r="A52" s="7"/>
      <c r="B52" s="7"/>
      <c r="C52" s="7"/>
      <c r="D52" s="7"/>
      <c r="E52" s="7"/>
      <c r="F52" s="7"/>
      <c r="G52" s="7"/>
      <c r="H52" s="7"/>
      <c r="I52" s="7"/>
      <c r="J52" s="7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13.5">
      <c r="A53" s="7"/>
      <c r="B53" s="7"/>
      <c r="C53" s="7"/>
      <c r="D53" s="7"/>
      <c r="E53" s="7"/>
      <c r="F53" s="7"/>
      <c r="G53" s="7"/>
      <c r="H53" s="7"/>
      <c r="I53" s="7"/>
      <c r="J53" s="7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  <row r="54" spans="1:35" ht="13.5">
      <c r="A54" s="7"/>
      <c r="B54" s="7"/>
      <c r="C54" s="7"/>
      <c r="D54" s="7"/>
      <c r="E54" s="7"/>
      <c r="F54" s="7"/>
      <c r="G54" s="7"/>
      <c r="H54" s="7"/>
      <c r="I54" s="7"/>
      <c r="J54" s="7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</row>
    <row r="55" spans="1:35" ht="13.5">
      <c r="A55" s="7"/>
      <c r="B55" s="7"/>
      <c r="C55" s="7"/>
      <c r="D55" s="7"/>
      <c r="E55" s="7"/>
      <c r="F55" s="7"/>
      <c r="G55" s="7"/>
      <c r="H55" s="7"/>
      <c r="I55" s="7"/>
      <c r="J55" s="7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</row>
    <row r="56" spans="1:35" ht="13.5">
      <c r="A56" s="7"/>
      <c r="B56" s="7"/>
      <c r="C56" s="7"/>
      <c r="D56" s="7"/>
      <c r="E56" s="7"/>
      <c r="F56" s="7"/>
      <c r="G56" s="7"/>
      <c r="H56" s="7"/>
      <c r="I56" s="7"/>
      <c r="J56" s="7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35" ht="13.5">
      <c r="A57" s="7"/>
      <c r="B57" s="7"/>
      <c r="C57" s="7"/>
      <c r="D57" s="7"/>
      <c r="E57" s="7"/>
      <c r="F57" s="7"/>
      <c r="G57" s="7"/>
      <c r="H57" s="7"/>
      <c r="I57" s="7"/>
      <c r="J57" s="7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35" ht="13.5">
      <c r="A58" s="7"/>
      <c r="B58" s="7"/>
      <c r="C58" s="7"/>
      <c r="D58" s="7"/>
      <c r="E58" s="7"/>
      <c r="F58" s="7"/>
      <c r="G58" s="7"/>
      <c r="H58" s="7"/>
      <c r="I58" s="7"/>
      <c r="J58" s="7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35" ht="13.5">
      <c r="A59" s="7"/>
      <c r="B59" s="7"/>
      <c r="C59" s="7"/>
      <c r="D59" s="7"/>
      <c r="E59" s="7"/>
      <c r="F59" s="7"/>
      <c r="G59" s="7"/>
      <c r="H59" s="7"/>
      <c r="I59" s="7"/>
      <c r="J59" s="7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35" ht="13.5">
      <c r="A60" s="7"/>
      <c r="B60" s="7"/>
      <c r="C60" s="7"/>
      <c r="D60" s="7"/>
      <c r="E60" s="7"/>
      <c r="F60" s="7"/>
      <c r="G60" s="7"/>
      <c r="H60" s="7"/>
      <c r="I60" s="7"/>
      <c r="J60" s="7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35" ht="13.5">
      <c r="A61" s="7"/>
      <c r="B61" s="7"/>
      <c r="C61" s="7"/>
      <c r="D61" s="7"/>
      <c r="E61" s="7"/>
      <c r="F61" s="7"/>
      <c r="G61" s="7"/>
      <c r="H61" s="7"/>
      <c r="I61" s="7"/>
      <c r="J61" s="7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35" ht="13.5">
      <c r="A62" s="7"/>
      <c r="B62" s="7"/>
      <c r="C62" s="7"/>
      <c r="D62" s="7"/>
      <c r="E62" s="7"/>
      <c r="F62" s="7"/>
      <c r="G62" s="7"/>
      <c r="H62" s="7"/>
      <c r="I62" s="7"/>
      <c r="J62" s="7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35" ht="13.5">
      <c r="A63" s="7"/>
      <c r="B63" s="7"/>
      <c r="C63" s="7"/>
      <c r="D63" s="7"/>
      <c r="E63" s="7"/>
      <c r="F63" s="7"/>
      <c r="G63" s="7"/>
      <c r="H63" s="7"/>
      <c r="I63" s="7"/>
      <c r="J63" s="7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  <row r="64" spans="1:35" ht="13.5">
      <c r="A64" s="7"/>
      <c r="B64" s="7"/>
      <c r="C64" s="7"/>
      <c r="D64" s="7"/>
      <c r="E64" s="7"/>
      <c r="F64" s="7"/>
      <c r="G64" s="7"/>
      <c r="H64" s="7"/>
      <c r="I64" s="7"/>
      <c r="J64" s="7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</row>
    <row r="65" spans="1:35" ht="13.5">
      <c r="A65" s="7"/>
      <c r="B65" s="7"/>
      <c r="C65" s="7"/>
      <c r="D65" s="7"/>
      <c r="E65" s="7"/>
      <c r="F65" s="7"/>
      <c r="G65" s="7"/>
      <c r="H65" s="7"/>
      <c r="I65" s="7"/>
      <c r="J65" s="7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</row>
    <row r="66" spans="1:35" ht="13.5">
      <c r="A66" s="7"/>
      <c r="B66" s="7"/>
      <c r="C66" s="7"/>
      <c r="D66" s="7"/>
      <c r="E66" s="7"/>
      <c r="F66" s="7"/>
      <c r="G66" s="7"/>
      <c r="H66" s="7"/>
      <c r="I66" s="7"/>
      <c r="J66" s="7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</row>
    <row r="67" spans="1:35" ht="13.5">
      <c r="A67" s="7"/>
      <c r="B67" s="7"/>
      <c r="C67" s="7"/>
      <c r="D67" s="7"/>
      <c r="E67" s="7"/>
      <c r="F67" s="7"/>
      <c r="G67" s="7"/>
      <c r="H67" s="7"/>
      <c r="I67" s="7"/>
      <c r="J67" s="7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</row>
    <row r="68" spans="1:35" ht="13.5">
      <c r="A68" s="7"/>
      <c r="B68" s="7"/>
      <c r="C68" s="7"/>
      <c r="D68" s="7"/>
      <c r="E68" s="7"/>
      <c r="F68" s="7"/>
      <c r="G68" s="7"/>
      <c r="H68" s="7"/>
      <c r="I68" s="7"/>
      <c r="J68" s="7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</row>
    <row r="69" spans="1:35" ht="13.5">
      <c r="A69" s="7"/>
      <c r="B69" s="7"/>
      <c r="C69" s="7"/>
      <c r="D69" s="7"/>
      <c r="E69" s="7"/>
      <c r="F69" s="7"/>
      <c r="G69" s="7"/>
      <c r="H69" s="7"/>
      <c r="I69" s="7"/>
      <c r="J69" s="7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</row>
    <row r="70" spans="1:35" ht="13.5">
      <c r="A70" s="7"/>
      <c r="B70" s="7"/>
      <c r="C70" s="7"/>
      <c r="D70" s="7"/>
      <c r="E70" s="7"/>
      <c r="F70" s="7"/>
      <c r="G70" s="7"/>
      <c r="H70" s="7"/>
      <c r="I70" s="7"/>
      <c r="J70" s="7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</row>
    <row r="71" spans="1:35" ht="13.5">
      <c r="A71" s="7"/>
      <c r="B71" s="7"/>
      <c r="C71" s="7"/>
      <c r="D71" s="7"/>
      <c r="E71" s="7"/>
      <c r="F71" s="7"/>
      <c r="G71" s="7"/>
      <c r="H71" s="7"/>
      <c r="I71" s="7"/>
      <c r="J71" s="7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</row>
    <row r="72" spans="1:35" ht="13.5">
      <c r="A72" s="7"/>
      <c r="B72" s="7"/>
      <c r="C72" s="7"/>
      <c r="D72" s="7"/>
      <c r="E72" s="7"/>
      <c r="F72" s="7"/>
      <c r="G72" s="7"/>
      <c r="H72" s="7"/>
      <c r="I72" s="7"/>
      <c r="J72" s="7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</row>
    <row r="73" spans="1:35" ht="13.5">
      <c r="A73" s="7"/>
      <c r="B73" s="7"/>
      <c r="C73" s="7"/>
      <c r="D73" s="7"/>
      <c r="E73" s="7"/>
      <c r="F73" s="7"/>
      <c r="G73" s="7"/>
      <c r="H73" s="7"/>
      <c r="I73" s="7"/>
      <c r="J73" s="7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</row>
    <row r="74" spans="1:35" ht="13.5">
      <c r="A74" s="7"/>
      <c r="B74" s="7"/>
      <c r="C74" s="7"/>
      <c r="D74" s="7"/>
      <c r="E74" s="7"/>
      <c r="F74" s="7"/>
      <c r="G74" s="7"/>
      <c r="H74" s="7"/>
      <c r="I74" s="7"/>
      <c r="J74" s="7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</row>
    <row r="75" spans="1:35" ht="13.5">
      <c r="A75" s="7"/>
      <c r="B75" s="7"/>
      <c r="C75" s="7"/>
      <c r="D75" s="7"/>
      <c r="E75" s="7"/>
      <c r="F75" s="7"/>
      <c r="G75" s="7"/>
      <c r="H75" s="7"/>
      <c r="I75" s="7"/>
      <c r="J75" s="7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</row>
    <row r="76" spans="1:35" ht="13.5">
      <c r="A76" s="7"/>
      <c r="B76" s="7"/>
      <c r="C76" s="7"/>
      <c r="D76" s="7"/>
      <c r="E76" s="7"/>
      <c r="F76" s="7"/>
      <c r="G76" s="7"/>
      <c r="H76" s="7"/>
      <c r="I76" s="7"/>
      <c r="J76" s="7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</row>
    <row r="77" spans="1:35" ht="13.5">
      <c r="A77" s="7"/>
      <c r="B77" s="7"/>
      <c r="C77" s="7"/>
      <c r="D77" s="7"/>
      <c r="E77" s="7"/>
      <c r="F77" s="7"/>
      <c r="G77" s="7"/>
      <c r="H77" s="7"/>
      <c r="I77" s="7"/>
      <c r="J77" s="7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</row>
    <row r="78" spans="1:35" ht="13.5">
      <c r="A78" s="7"/>
      <c r="B78" s="7"/>
      <c r="C78" s="7"/>
      <c r="D78" s="7"/>
      <c r="E78" s="7"/>
      <c r="F78" s="7"/>
      <c r="G78" s="7"/>
      <c r="H78" s="7"/>
      <c r="I78" s="7"/>
      <c r="J78" s="7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</row>
    <row r="79" spans="1:35" ht="13.5">
      <c r="A79" s="7"/>
      <c r="B79" s="7"/>
      <c r="C79" s="7"/>
      <c r="D79" s="7"/>
      <c r="E79" s="7"/>
      <c r="F79" s="7"/>
      <c r="G79" s="7"/>
      <c r="H79" s="7"/>
      <c r="I79" s="7"/>
      <c r="J79" s="7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</row>
    <row r="80" spans="1:35" ht="13.5">
      <c r="A80" s="7"/>
      <c r="B80" s="7"/>
      <c r="C80" s="7"/>
      <c r="D80" s="7"/>
      <c r="E80" s="7"/>
      <c r="F80" s="7"/>
      <c r="G80" s="7"/>
      <c r="H80" s="7"/>
      <c r="I80" s="7"/>
      <c r="J80" s="7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</row>
    <row r="81" spans="1:35" ht="13.5">
      <c r="A81" s="7"/>
      <c r="B81" s="7"/>
      <c r="C81" s="7"/>
      <c r="D81" s="7"/>
      <c r="E81" s="7"/>
      <c r="F81" s="7"/>
      <c r="G81" s="7"/>
      <c r="H81" s="7"/>
      <c r="I81" s="7"/>
      <c r="J81" s="7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</row>
    <row r="82" spans="1:35" ht="13.5">
      <c r="A82" s="7"/>
      <c r="B82" s="7"/>
      <c r="C82" s="7"/>
      <c r="D82" s="7"/>
      <c r="E82" s="7"/>
      <c r="F82" s="7"/>
      <c r="G82" s="7"/>
      <c r="H82" s="7"/>
      <c r="I82" s="7"/>
      <c r="J82" s="7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</row>
    <row r="83" spans="1:35" ht="13.5">
      <c r="A83" s="7"/>
      <c r="B83" s="7"/>
      <c r="C83" s="7"/>
      <c r="D83" s="7"/>
      <c r="E83" s="7"/>
      <c r="F83" s="7"/>
      <c r="G83" s="7"/>
      <c r="H83" s="7"/>
      <c r="I83" s="7"/>
      <c r="J83" s="7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</row>
    <row r="84" spans="1:35" ht="13.5">
      <c r="A84" s="7"/>
      <c r="B84" s="7"/>
      <c r="C84" s="7"/>
      <c r="D84" s="7"/>
      <c r="E84" s="7"/>
      <c r="F84" s="7"/>
      <c r="G84" s="7"/>
      <c r="H84" s="7"/>
      <c r="I84" s="7"/>
      <c r="J84" s="7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</row>
    <row r="85" spans="1:35" ht="13.5">
      <c r="A85" s="7"/>
      <c r="B85" s="7"/>
      <c r="C85" s="7"/>
      <c r="D85" s="7"/>
      <c r="E85" s="7"/>
      <c r="F85" s="7"/>
      <c r="G85" s="7"/>
      <c r="H85" s="7"/>
      <c r="I85" s="7"/>
      <c r="J85" s="7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</row>
    <row r="86" spans="1:35" ht="13.5">
      <c r="A86" s="7"/>
      <c r="B86" s="7"/>
      <c r="C86" s="7"/>
      <c r="D86" s="7"/>
      <c r="E86" s="7"/>
      <c r="F86" s="7"/>
      <c r="G86" s="7"/>
      <c r="H86" s="7"/>
      <c r="I86" s="7"/>
      <c r="J86" s="7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</row>
    <row r="87" spans="1:35" ht="13.5">
      <c r="A87" s="7"/>
      <c r="B87" s="7"/>
      <c r="C87" s="7"/>
      <c r="D87" s="7"/>
      <c r="E87" s="7"/>
      <c r="F87" s="7"/>
      <c r="G87" s="7"/>
      <c r="H87" s="7"/>
      <c r="I87" s="7"/>
      <c r="J87" s="7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</row>
    <row r="88" spans="1:35" ht="13.5">
      <c r="A88" s="7"/>
      <c r="B88" s="7"/>
      <c r="C88" s="7"/>
      <c r="D88" s="7"/>
      <c r="E88" s="7"/>
      <c r="F88" s="7"/>
      <c r="G88" s="7"/>
      <c r="H88" s="7"/>
      <c r="I88" s="7"/>
      <c r="J88" s="7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</row>
    <row r="89" spans="1:35" ht="13.5">
      <c r="A89" s="7"/>
      <c r="B89" s="7"/>
      <c r="C89" s="7"/>
      <c r="D89" s="7"/>
      <c r="E89" s="7"/>
      <c r="F89" s="7"/>
      <c r="G89" s="7"/>
      <c r="H89" s="7"/>
      <c r="I89" s="7"/>
      <c r="J89" s="7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</row>
    <row r="90" spans="1:35" ht="13.5">
      <c r="A90" s="7"/>
      <c r="B90" s="7"/>
      <c r="C90" s="7"/>
      <c r="D90" s="7"/>
      <c r="E90" s="7"/>
      <c r="F90" s="7"/>
      <c r="G90" s="7"/>
      <c r="H90" s="7"/>
      <c r="I90" s="7"/>
      <c r="J90" s="7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</row>
    <row r="91" spans="1:35" ht="13.5">
      <c r="A91" s="7"/>
      <c r="B91" s="7"/>
      <c r="C91" s="7"/>
      <c r="D91" s="7"/>
      <c r="E91" s="7"/>
      <c r="F91" s="7"/>
      <c r="G91" s="7"/>
      <c r="H91" s="7"/>
      <c r="I91" s="7"/>
      <c r="J91" s="7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</row>
    <row r="92" spans="1:35" ht="13.5">
      <c r="A92" s="7"/>
      <c r="B92" s="7"/>
      <c r="C92" s="7"/>
      <c r="D92" s="7"/>
      <c r="E92" s="7"/>
      <c r="F92" s="7"/>
      <c r="G92" s="7"/>
      <c r="H92" s="7"/>
      <c r="I92" s="7"/>
      <c r="J92" s="7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</row>
    <row r="93" spans="1:35" ht="13.5">
      <c r="A93" s="7"/>
      <c r="B93" s="7"/>
      <c r="C93" s="7"/>
      <c r="D93" s="7"/>
      <c r="E93" s="7"/>
      <c r="F93" s="7"/>
      <c r="G93" s="7"/>
      <c r="H93" s="7"/>
      <c r="I93" s="7"/>
      <c r="J93" s="7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</row>
    <row r="94" spans="1:35" ht="13.5">
      <c r="A94" s="7"/>
      <c r="B94" s="7"/>
      <c r="C94" s="7"/>
      <c r="D94" s="7"/>
      <c r="E94" s="7"/>
      <c r="F94" s="7"/>
      <c r="G94" s="7"/>
      <c r="H94" s="7"/>
      <c r="I94" s="7"/>
      <c r="J94" s="7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</row>
    <row r="95" spans="1:3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</row>
    <row r="96" spans="1:3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</row>
    <row r="97" spans="1:3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</row>
    <row r="98" spans="1:3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</row>
    <row r="99" spans="1:3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</row>
    <row r="100" spans="1:3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</row>
    <row r="101" spans="1:3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</row>
    <row r="102" spans="1:3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</row>
    <row r="103" spans="1:3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</row>
    <row r="104" spans="1:3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</row>
    <row r="105" spans="1:3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</row>
    <row r="106" spans="1:3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</row>
    <row r="107" spans="1:3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</row>
    <row r="108" spans="1:3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</row>
    <row r="109" spans="1:3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</row>
    <row r="110" spans="1:3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</row>
    <row r="111" spans="1:3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</row>
    <row r="112" spans="1:3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</row>
    <row r="113" spans="1:3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</row>
    <row r="114" spans="1:3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</row>
    <row r="115" spans="1:3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</row>
    <row r="116" spans="1:3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</row>
    <row r="117" spans="1:3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</row>
    <row r="118" spans="1:3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</row>
    <row r="119" spans="1:3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</row>
    <row r="120" spans="1:3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</row>
    <row r="121" spans="1:3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</row>
    <row r="122" spans="1:3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</row>
    <row r="123" spans="1:3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</row>
    <row r="124" spans="1:3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</row>
    <row r="125" spans="1:3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</row>
    <row r="126" spans="1:3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</row>
    <row r="127" spans="1:3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</row>
    <row r="128" spans="1:3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</row>
    <row r="129" spans="1:3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</row>
    <row r="130" spans="1:3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</row>
    <row r="131" spans="1:3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</row>
    <row r="132" spans="1:3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</row>
    <row r="133" spans="1:3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</row>
    <row r="134" spans="1:3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</row>
    <row r="135" spans="1: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</row>
    <row r="136" spans="1:3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</row>
    <row r="137" spans="1:3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</row>
    <row r="138" spans="1:3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</row>
    <row r="139" spans="1:3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</row>
    <row r="140" spans="1:3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</row>
    <row r="141" spans="1:3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</row>
    <row r="142" spans="1:3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</row>
    <row r="143" spans="1:3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</row>
    <row r="144" spans="1:3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</row>
    <row r="145" spans="1:3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</row>
    <row r="146" spans="1:3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</row>
    <row r="147" spans="1:3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</row>
    <row r="148" spans="1:3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</row>
    <row r="149" spans="1:3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</row>
    <row r="150" spans="1:3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</row>
    <row r="151" spans="1:3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</row>
    <row r="152" spans="1:3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</row>
    <row r="153" spans="1:3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</row>
    <row r="154" spans="1:3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</row>
    <row r="155" spans="1:3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</row>
    <row r="156" spans="1:3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</row>
    <row r="157" spans="1:3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</row>
    <row r="158" spans="1:3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</row>
    <row r="159" spans="1:3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</row>
    <row r="160" spans="1:3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</row>
    <row r="161" spans="1:3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</row>
    <row r="162" spans="1:3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</row>
    <row r="163" spans="1:3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</row>
    <row r="164" spans="1:3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</row>
    <row r="165" spans="1:3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</row>
    <row r="166" spans="1:3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</row>
    <row r="167" spans="1:3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</row>
    <row r="168" spans="1:3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</row>
    <row r="169" spans="1:3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</row>
    <row r="170" spans="1:3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</row>
    <row r="171" spans="1:3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</row>
    <row r="172" spans="1:3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</row>
    <row r="173" spans="1:3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</row>
    <row r="174" spans="1:3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</row>
    <row r="175" spans="1:3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</row>
    <row r="176" spans="1:3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</row>
    <row r="177" spans="1:3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</row>
    <row r="178" spans="1:3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</row>
    <row r="179" spans="1:3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</row>
    <row r="180" spans="1:3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</row>
  </sheetData>
  <mergeCells count="49">
    <mergeCell ref="A13:D13"/>
    <mergeCell ref="A1:J1"/>
    <mergeCell ref="A2:J2"/>
    <mergeCell ref="A3:J3"/>
    <mergeCell ref="A4:J4"/>
    <mergeCell ref="A5:J5"/>
    <mergeCell ref="A6:J6"/>
    <mergeCell ref="A8:E8"/>
    <mergeCell ref="A9:D9"/>
    <mergeCell ref="A10:D10"/>
    <mergeCell ref="A11:D11"/>
    <mergeCell ref="A12:D12"/>
    <mergeCell ref="A27:J27"/>
    <mergeCell ref="J24:J25"/>
    <mergeCell ref="A17:A21"/>
    <mergeCell ref="B17:D21"/>
    <mergeCell ref="E17:J17"/>
    <mergeCell ref="E19:J19"/>
    <mergeCell ref="E20:J20"/>
    <mergeCell ref="A24:A25"/>
    <mergeCell ref="B24:D25"/>
    <mergeCell ref="G24:G25"/>
    <mergeCell ref="H24:H25"/>
    <mergeCell ref="I24:I25"/>
    <mergeCell ref="A23:J23"/>
    <mergeCell ref="A37:J37"/>
    <mergeCell ref="J28:J30"/>
    <mergeCell ref="A33:A35"/>
    <mergeCell ref="B33:D35"/>
    <mergeCell ref="H33:H35"/>
    <mergeCell ref="I33:I35"/>
    <mergeCell ref="J33:J35"/>
    <mergeCell ref="I28:I30"/>
    <mergeCell ref="A32:J32"/>
    <mergeCell ref="A28:A30"/>
    <mergeCell ref="B28:D30"/>
    <mergeCell ref="G28:G30"/>
    <mergeCell ref="H28:H30"/>
    <mergeCell ref="G33:G34"/>
    <mergeCell ref="J38:J39"/>
    <mergeCell ref="A41:I41"/>
    <mergeCell ref="A44:J44"/>
    <mergeCell ref="A45:J45"/>
    <mergeCell ref="A46:J46"/>
    <mergeCell ref="I38:I39"/>
    <mergeCell ref="B38:D39"/>
    <mergeCell ref="A38:A39"/>
    <mergeCell ref="G38:G39"/>
    <mergeCell ref="H38:H39"/>
  </mergeCells>
  <printOptions horizontalCentered="1" verticalCentered="1"/>
  <pageMargins left="0.74803149606299213" right="0.74803149606299213" top="0.98425196850393704" bottom="0.98425196850393704" header="0" footer="0"/>
  <pageSetup scale="75" orientation="landscape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Indicadores Media 2010</vt:lpstr>
      <vt:lpstr>DOCUMENTACION</vt:lpstr>
      <vt:lpstr>I.Financieros 1 propo</vt:lpstr>
      <vt:lpstr>I.Financieros 2 propo (2)</vt:lpstr>
      <vt:lpstr>I.Financieros 3 propo (3)</vt:lpstr>
      <vt:lpstr>I.Financieros 4 propo (4)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Universidad Distrital</cp:lastModifiedBy>
  <cp:lastPrinted>2011-08-16T15:51:34Z</cp:lastPrinted>
  <dcterms:created xsi:type="dcterms:W3CDTF">1996-11-27T10:00:04Z</dcterms:created>
  <dcterms:modified xsi:type="dcterms:W3CDTF">2011-08-16T21:14:56Z</dcterms:modified>
</cp:coreProperties>
</file>