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dministrador\Desktop\"/>
    </mc:Choice>
  </mc:AlternateContent>
  <bookViews>
    <workbookView xWindow="0" yWindow="0" windowWidth="20490" windowHeight="7755"/>
  </bookViews>
  <sheets>
    <sheet name="EVALUACIÓN TÉCNICA" sheetId="1" r:id="rId1"/>
    <sheet name="RESUMEN" sheetId="2" r:id="rId2"/>
  </sheets>
  <definedNames>
    <definedName name="_xlnm.Print_Area" localSheetId="0">'EVALUACIÓN TÉCNICA'!$A$1:$EJ$66</definedName>
  </definedNames>
  <calcPr calcId="152511"/>
</workbook>
</file>

<file path=xl/calcChain.xml><?xml version="1.0" encoding="utf-8"?>
<calcChain xmlns="http://schemas.openxmlformats.org/spreadsheetml/2006/main">
  <c r="EI38" i="1" l="1"/>
  <c r="EF38" i="1"/>
  <c r="EI62" i="1"/>
  <c r="EI54" i="1"/>
  <c r="EC38" i="1"/>
  <c r="EF62" i="1"/>
  <c r="EF54" i="1"/>
  <c r="DZ38" i="1"/>
  <c r="EC62" i="1"/>
  <c r="EC54" i="1"/>
  <c r="DW38" i="1"/>
  <c r="DZ62" i="1"/>
  <c r="DZ54" i="1"/>
  <c r="DT38" i="1"/>
  <c r="DW62" i="1"/>
  <c r="DW54" i="1"/>
  <c r="DQ38" i="1"/>
  <c r="DT62" i="1"/>
  <c r="DT54" i="1"/>
  <c r="DN38" i="1"/>
  <c r="DQ62" i="1"/>
  <c r="DQ54" i="1"/>
  <c r="DK38" i="1"/>
  <c r="DN62" i="1"/>
  <c r="DN54" i="1"/>
  <c r="DH38" i="1"/>
  <c r="DK62" i="1"/>
  <c r="DK54" i="1"/>
  <c r="DH62" i="1"/>
  <c r="DH54" i="1"/>
  <c r="DB38" i="1"/>
  <c r="DE62" i="1"/>
  <c r="DE54" i="1"/>
  <c r="CV38" i="1"/>
  <c r="CY38" i="1"/>
  <c r="DB62" i="1"/>
  <c r="DB54" i="1"/>
  <c r="CY62" i="1"/>
  <c r="CY54" i="1"/>
  <c r="CV62" i="1"/>
  <c r="CV54" i="1"/>
  <c r="CP38" i="1"/>
  <c r="CS62" i="1"/>
  <c r="CS54" i="1"/>
  <c r="CM38" i="1"/>
  <c r="CP62" i="1"/>
  <c r="CP54" i="1"/>
  <c r="CJ38" i="1"/>
  <c r="CM62" i="1"/>
  <c r="CM54" i="1"/>
  <c r="CJ62" i="1"/>
  <c r="CJ54" i="1"/>
  <c r="CG38" i="1"/>
  <c r="CD38" i="1"/>
  <c r="CG62" i="1"/>
  <c r="CG54" i="1"/>
  <c r="BX38" i="1"/>
  <c r="CD62" i="1"/>
  <c r="CD54" i="1"/>
  <c r="CA62" i="1"/>
  <c r="CA54" i="1"/>
  <c r="BU38" i="1"/>
  <c r="BX62" i="1"/>
  <c r="BX54" i="1"/>
  <c r="BR38" i="1"/>
  <c r="BU62" i="1"/>
  <c r="BU54" i="1"/>
  <c r="BO38" i="1"/>
  <c r="BR62" i="1"/>
  <c r="BR54" i="1"/>
  <c r="BL38" i="1"/>
  <c r="BI38" i="1"/>
  <c r="BO62" i="1"/>
  <c r="BO54" i="1"/>
  <c r="BL62" i="1"/>
  <c r="BL54" i="1"/>
  <c r="AW38" i="1"/>
  <c r="BF38" i="1"/>
  <c r="BI62" i="1"/>
  <c r="BI54" i="1"/>
  <c r="BC38" i="1"/>
  <c r="BF62" i="1"/>
  <c r="BF54" i="1"/>
  <c r="AZ38" i="1"/>
  <c r="BC62" i="1"/>
  <c r="BC54" i="1"/>
  <c r="AZ62" i="1"/>
  <c r="AZ54" i="1"/>
  <c r="AW62" i="1"/>
  <c r="AW54" i="1"/>
  <c r="AQ38" i="1"/>
  <c r="AK38" i="1"/>
  <c r="AT62" i="1"/>
  <c r="AT54" i="1"/>
  <c r="AN38" i="1"/>
  <c r="AQ62" i="1"/>
  <c r="AQ54" i="1"/>
  <c r="AN62" i="1"/>
  <c r="AN54" i="1"/>
  <c r="AH38" i="1"/>
  <c r="AK62" i="1"/>
  <c r="AK54" i="1"/>
  <c r="AH62" i="1"/>
  <c r="AH54" i="1"/>
  <c r="AE38" i="1"/>
  <c r="Y38" i="1"/>
  <c r="AB38" i="1"/>
  <c r="AE62" i="1"/>
  <c r="AE54" i="1"/>
  <c r="V38" i="1"/>
  <c r="S38" i="1"/>
  <c r="AB62" i="1"/>
  <c r="AB54" i="1"/>
  <c r="Y62" i="1"/>
  <c r="Y54" i="1"/>
  <c r="V62" i="1"/>
  <c r="V54" i="1"/>
  <c r="S62" i="1"/>
  <c r="S54" i="1"/>
  <c r="P38" i="1"/>
  <c r="M38" i="1"/>
  <c r="J38" i="1"/>
  <c r="G38" i="1"/>
  <c r="P62" i="1"/>
  <c r="M62" i="1"/>
  <c r="J62" i="1"/>
  <c r="G62" i="1"/>
  <c r="P54" i="1"/>
  <c r="M54" i="1"/>
  <c r="J54" i="1"/>
  <c r="G54" i="1"/>
</calcChain>
</file>

<file path=xl/sharedStrings.xml><?xml version="1.0" encoding="utf-8"?>
<sst xmlns="http://schemas.openxmlformats.org/spreadsheetml/2006/main" count="1738" uniqueCount="217">
  <si>
    <t>PUNTAJE</t>
  </si>
  <si>
    <t>OBSERVACIONES</t>
  </si>
  <si>
    <t>TOTAL</t>
  </si>
  <si>
    <t>CUMPLE</t>
  </si>
  <si>
    <t>NO CUMPLE</t>
  </si>
  <si>
    <t>REQUISITO</t>
  </si>
  <si>
    <t>CALIFICACIÓN</t>
  </si>
  <si>
    <t>CRITERIO</t>
  </si>
  <si>
    <t>MAX. PUNTAJE POSIBLE 100 PUNTOS</t>
  </si>
  <si>
    <t>UNIVERSIDAD DISTRITAL 
FRANCISCO JOSÉ DE CALDAS</t>
  </si>
  <si>
    <t>X</t>
  </si>
  <si>
    <t>2.3. CAPACIDAD TÉCNICA</t>
  </si>
  <si>
    <t>CODIGO</t>
  </si>
  <si>
    <t>72-10-15</t>
  </si>
  <si>
    <t>72-10-29</t>
  </si>
  <si>
    <t>72-12-10</t>
  </si>
  <si>
    <t>72-12-11</t>
  </si>
  <si>
    <t>72-12-14</t>
  </si>
  <si>
    <t>72-15-36</t>
  </si>
  <si>
    <t>2.3.1.2. EXPERIENCIA DEL PROPONENTE
_El proponente deberá acreditar en el RUP que los contratos se encuentran clasificados en uno
o más de los siguiente códigos.</t>
  </si>
  <si>
    <t>2.3.1.4. CAPACIDAD ADMINISTRATIVA Y ORGANIZACIONAL
Los proponentes allegarán su organigrama o la estructura organizacional, con descripción de cada una
de las áreas operativa, técnica y administrativa, especialmente aquellas con las cuales desarrollará el
objeto contractual.</t>
  </si>
  <si>
    <t xml:space="preserve">2.4. EVALUACIÓN O PONDERACIÓN.
2.4.1.1. MANTENIMIENTO DE FACHADAS EN LADRILLO A LA VISTA (MÁXIMO 100
PUNTOS)
</t>
  </si>
  <si>
    <t xml:space="preserve">Mayor a 1.500 m2 y hasta 2.400 m2 </t>
  </si>
  <si>
    <t xml:space="preserve">Mayor a 1.000 m2 y hasta 1.500 m2 </t>
  </si>
  <si>
    <t xml:space="preserve">Mayor a 500 m2 y hasta 1.000 m2 </t>
  </si>
  <si>
    <t xml:space="preserve">2.4. EVALUACIÓN O PONDERACIÓN.
2.4.1.2. MANTENIMIENTO DE CANALES Y BAJANTES (MÁXIMO 100 PUNTOS)
</t>
  </si>
  <si>
    <t xml:space="preserve">Mayor a 1.000 ml y hasta 2.000 ml </t>
  </si>
  <si>
    <t xml:space="preserve">Mayor a 500 ml y hasta 1.000 ml  </t>
  </si>
  <si>
    <t>Mayor a 250 ml y hasta 500 m</t>
  </si>
  <si>
    <t>OBJETO: "ADECUACIÓN Y MEJORAMIENTO LOCATIVO A PRECIOS UNITARIOS FIJOS SIN FORMULA DE REAJUSTE DE LOS INMUEBLES PROPIEDAD DE LA UNIVERSIDAD DISTRITAL FRANCISCO JOSE DE CALDAS.</t>
  </si>
  <si>
    <t>CALIFICACIÓN CONVOCATORIA PUBLICA N° 014 DE 2015</t>
  </si>
  <si>
    <t>GRUPO EMPRESARIAL PINZOJN MUÑOZ SAS</t>
  </si>
  <si>
    <t>IDACO SAS</t>
  </si>
  <si>
    <t>JAVIER ORLANDO RAMIREZ RODRIGUEZ</t>
  </si>
  <si>
    <t>MODERLINE SAS</t>
  </si>
  <si>
    <t>X
FOLOIOS 99 A 141</t>
  </si>
  <si>
    <t>X
FOLIOS 154 A 194</t>
  </si>
  <si>
    <t>X
FOLIOS 56 A 62</t>
  </si>
  <si>
    <t>X
SUBSANAR</t>
  </si>
  <si>
    <t>CONTRATO 1</t>
  </si>
  <si>
    <t>CONTRATO 3</t>
  </si>
  <si>
    <t>NO PRESENTA</t>
  </si>
  <si>
    <t>CONTRATO 2</t>
  </si>
  <si>
    <t>2.3.1.3. PERSONAL
El proponente deberá allegar una certificación suscrita por el representante legal en original, en la cual
se compromete en caso de ser adjudicatario del presente proceso, a disponer como mínimo del
siguiente personal:
_Director de Obra
_Residente de Obra. 
_Técnico Sede
_Gestor Social</t>
  </si>
  <si>
    <t>X
FOLIOS 142-143</t>
  </si>
  <si>
    <t>X
FOLIO 145</t>
  </si>
  <si>
    <t>X
FOLIO 190</t>
  </si>
  <si>
    <t>X
FOLIO 216</t>
  </si>
  <si>
    <t>X
FOLIOS 087 A 157</t>
  </si>
  <si>
    <t>X
FOLIOS 362 A 384</t>
  </si>
  <si>
    <t>ERJAR Y CIA SA</t>
  </si>
  <si>
    <t>X 
FOLIOS 081 A 124</t>
  </si>
  <si>
    <t>CONSTRUCTORA JEINCO SAS</t>
  </si>
  <si>
    <t>X
FOLIOS 139 A 162</t>
  </si>
  <si>
    <t>NO SE TIENE EN CUENTA LA CERTIFICACIÓN N° 3, DADO QUE LA EMPRESA NO HACE PARTE DE LA CERTIFICACIÓN</t>
  </si>
  <si>
    <t>GRUPO AZER SAS</t>
  </si>
  <si>
    <t xml:space="preserve">X
FOLIO  126 </t>
  </si>
  <si>
    <t>X
FOLIOS 209-210</t>
  </si>
  <si>
    <t>X
FOLIOS 128-130</t>
  </si>
  <si>
    <t>X
FOLIOS 093 A 114</t>
  </si>
  <si>
    <t>X
FOLIO 177</t>
  </si>
  <si>
    <t>X
FOLIOS 182 A 184</t>
  </si>
  <si>
    <t>TOTALSMMLV</t>
  </si>
  <si>
    <t>X
FOLIOS 132 A 136</t>
  </si>
  <si>
    <t>H&amp;D OFIMAGEN LTDA</t>
  </si>
  <si>
    <t>X
FOLIOS 80-81</t>
  </si>
  <si>
    <t>X
FOLIOS 82 A 84</t>
  </si>
  <si>
    <t>EDIKA CONSORCIO</t>
  </si>
  <si>
    <t>CONSORCIO SICOL JALA</t>
  </si>
  <si>
    <t>X
FOLIO 386</t>
  </si>
  <si>
    <t>X
FOLIOS 388-389</t>
  </si>
  <si>
    <t>VALOR OFERTA ECONÓMICA</t>
  </si>
  <si>
    <t>CONSORCIO INFRAESTRUCTURAS BOGOTA</t>
  </si>
  <si>
    <t>2.3.1.1. VERIFICACIÓN DE ESPECIFICACIONES TÉCNICAS MÍNIMAS ANEXO N° 3</t>
  </si>
  <si>
    <t>X
FOLIOS 085 A 108</t>
  </si>
  <si>
    <t>X
FOLIO 84</t>
  </si>
  <si>
    <t>X
FOLIOS 272 A 320</t>
  </si>
  <si>
    <t>NO SE TIENE EN CUENTA, LA FECHA DEL CONTRATO ES DE 22 DE JULIO DE 2007</t>
  </si>
  <si>
    <t>2.3.1.2. EXPERIENCIA DEL PROPONENTE
_El proponente deberá acreditar que como mínimo ha celebrado y ejecutado a satisfacción, contratos en los ÚLTIMOS CINCO (5) AÑOS ANTERIORES A LA FECHA DEL CIERRE del presente proceso de selección.
_Máximo: TRES (3). 
_La sumatoria de los contratos a certificar sea igual o superior al 100% del valor total del
presupuesto oficial. 2.397.545 SMMLV</t>
  </si>
  <si>
    <t>X
FOLIOS 150-151</t>
  </si>
  <si>
    <t>LA FECHA DEL CONTRATO ES DE 22 DE JULIO DE 2007</t>
  </si>
  <si>
    <t>X
FOLIOS 264-265</t>
  </si>
  <si>
    <t>CONSORCIO PROYECTOS JT</t>
  </si>
  <si>
    <t>X
FOLIOS 130 A 172</t>
  </si>
  <si>
    <t>R.B. DE COLOMBIA SA</t>
  </si>
  <si>
    <t>X
FOLIOS 115 A 160</t>
  </si>
  <si>
    <t xml:space="preserve">NO PRESENTA </t>
  </si>
  <si>
    <t>X
FOLIO 110</t>
  </si>
  <si>
    <t>X
FOLIO 111</t>
  </si>
  <si>
    <t>X
FOLIO 54</t>
  </si>
  <si>
    <t>X
FOLIO 115</t>
  </si>
  <si>
    <t>DIARQCO CONSTRUCTORES LTDA</t>
  </si>
  <si>
    <t>X
FOLIOS 085 A 107</t>
  </si>
  <si>
    <t>BCS INGENIERÍA Y PROYECTOS</t>
  </si>
  <si>
    <t>X
FOLIOS 149 A 192</t>
  </si>
  <si>
    <t>X
FOLIO 68</t>
  </si>
  <si>
    <t>X
FOLIOS 65-66</t>
  </si>
  <si>
    <t>UT OBRAS DISTRITALES</t>
  </si>
  <si>
    <t>X
FOLIO 124</t>
  </si>
  <si>
    <t>GUERFOR</t>
  </si>
  <si>
    <t>X
FOLIOS 092 A 114</t>
  </si>
  <si>
    <t>X
FOLIO 175</t>
  </si>
  <si>
    <t>X
FOLIO 176</t>
  </si>
  <si>
    <t>X
FOLIO 170</t>
  </si>
  <si>
    <t>X
FOLIO 304</t>
  </si>
  <si>
    <t>X
FOLIOS 308-309</t>
  </si>
  <si>
    <t>CONSORCIO BOGOTÁ EMPRENDE</t>
  </si>
  <si>
    <t>X
FOLIO 39</t>
  </si>
  <si>
    <t>CONSORCIO SAN PABLO</t>
  </si>
  <si>
    <t>X
FOLIOS 299 A 321</t>
  </si>
  <si>
    <t>X
FOLIO 284</t>
  </si>
  <si>
    <t>X
FOLIO 286</t>
  </si>
  <si>
    <t>X
FOLIOS 149-150</t>
  </si>
  <si>
    <t>X
FOLIO 152</t>
  </si>
  <si>
    <t>CUMBRE ASOCIADOS</t>
  </si>
  <si>
    <t xml:space="preserve">X
SUBSANAR 
NO PRESENTA ANEXO CON LA FIRMA </t>
  </si>
  <si>
    <t>X
FOLIOS 73-74</t>
  </si>
  <si>
    <t>X
FOLIO 76</t>
  </si>
  <si>
    <t>TEC-CONS</t>
  </si>
  <si>
    <t>X
FOLIOS 125-126</t>
  </si>
  <si>
    <t>X
FOLIO 66</t>
  </si>
  <si>
    <t>EMPRESA CONSTRUCTORA EJUCA SA</t>
  </si>
  <si>
    <t>X
FOLIOS 108 A 153</t>
  </si>
  <si>
    <t>NO ES POSIBLE DETERMINAR LA CERTIFICACIÓN ENTREGADA DENTRO DEL RUP</t>
  </si>
  <si>
    <t>-</t>
  </si>
  <si>
    <t>X
FOLIO 160</t>
  </si>
  <si>
    <t>X
FOLIO 161</t>
  </si>
  <si>
    <t>CONSORCIO H&amp;C</t>
  </si>
  <si>
    <t>X
FOLIOS 163 A 205</t>
  </si>
  <si>
    <t>X
FOLIOS 206-207</t>
  </si>
  <si>
    <t>X
FOLIO 208</t>
  </si>
  <si>
    <t>CONSORCIO CADIZ 26</t>
  </si>
  <si>
    <t>X
FOLIOS 112 A 123</t>
  </si>
  <si>
    <t>X
FOLIO 101</t>
  </si>
  <si>
    <t>CONSORCIO D&amp;G</t>
  </si>
  <si>
    <t>X
FOLIOS 047 A 092</t>
  </si>
  <si>
    <t>X
FOLIO 293</t>
  </si>
  <si>
    <t>MARTIN ENRIQUE MOLANO VANEGAS</t>
  </si>
  <si>
    <t>X                 FOLIOS 145 A 171</t>
  </si>
  <si>
    <t>NO OFERTA</t>
  </si>
  <si>
    <t>X
FOLIOS 110-111</t>
  </si>
  <si>
    <t>CONSORCIO ADECUACIONES ECODISEÑO</t>
  </si>
  <si>
    <t>X
FOLIOS 125 A 167</t>
  </si>
  <si>
    <t>X
FOLIOS 116-117</t>
  </si>
  <si>
    <t>X
FOLIOS 119 A 123</t>
  </si>
  <si>
    <t>CONSORCIO CIVIN UDFJC</t>
  </si>
  <si>
    <t>X
FOLIOS 148 A 170
PRESENTA ANEXO N° INICIAL</t>
  </si>
  <si>
    <t>X
FOLIO 259</t>
  </si>
  <si>
    <t>X
FOLIO 261</t>
  </si>
  <si>
    <t>CONSORCIO ING CONSTRUCTORES</t>
  </si>
  <si>
    <t>X
FOLIOS 142 A 164</t>
  </si>
  <si>
    <t>X
FOLIOS 178-179</t>
  </si>
  <si>
    <t>X
181</t>
  </si>
  <si>
    <t>SERRANO QUIJANO CONSTRUCCIONES LTDA</t>
  </si>
  <si>
    <t>X
FOLIOS 048 A 107</t>
  </si>
  <si>
    <t>X
FOLIO 128</t>
  </si>
  <si>
    <t>CONSORCIO DIEXIA-EK</t>
  </si>
  <si>
    <t>X
FOLIOS 115 A 139</t>
  </si>
  <si>
    <t>JOHNNY EDWARD SEIDEL MORALES</t>
  </si>
  <si>
    <t>X
SUBSANAR
PRESENTA CERTIFICACIÓN</t>
  </si>
  <si>
    <t>X
FOLIOS 98-99</t>
  </si>
  <si>
    <t>X
FOLIOS 101-102</t>
  </si>
  <si>
    <t>CONSORCIO GMA</t>
  </si>
  <si>
    <t>X
FOLIOS 134 A 139</t>
  </si>
  <si>
    <t>X
FOLIOS 141-142</t>
  </si>
  <si>
    <t>X
FOLIO 143</t>
  </si>
  <si>
    <t>X
FOLIOS 230 A 250</t>
  </si>
  <si>
    <t>X
FOLIO 282</t>
  </si>
  <si>
    <t>AURELIO GUTIERREZ CASTILLO</t>
  </si>
  <si>
    <t>CONSORCIO DEL ORIENTE 2015</t>
  </si>
  <si>
    <t>X
FOLIOS 169 A 212</t>
  </si>
  <si>
    <t>X
FOLIO 275</t>
  </si>
  <si>
    <t>CONSORCIO ICO</t>
  </si>
  <si>
    <t>X
FOLIO 174</t>
  </si>
  <si>
    <t>INCIGE</t>
  </si>
  <si>
    <t>X
FOLIOS 131 A 177</t>
  </si>
  <si>
    <t>X
FOLIO 179</t>
  </si>
  <si>
    <t>X
FOLIO 126</t>
  </si>
  <si>
    <t>ADRIANA HELENA ALVAREZ RIVERA</t>
  </si>
  <si>
    <t>X
FOLIOS 049 A 091</t>
  </si>
  <si>
    <t>X
FOLIO 92</t>
  </si>
  <si>
    <t>GTC INGENIERÍA</t>
  </si>
  <si>
    <t>X
FOLIOS 076 A 118</t>
  </si>
  <si>
    <t>X
FOLIO 58</t>
  </si>
  <si>
    <t>X
FOLIO 59-60</t>
  </si>
  <si>
    <t>JUNCO &amp; ASOCIADOS INMOBILIARIA SAS</t>
  </si>
  <si>
    <t>CONSORCIO SANTA MARÍA</t>
  </si>
  <si>
    <t>X
FOLIOS 141 A 163</t>
  </si>
  <si>
    <t>X
FOLIOS 181 A 232</t>
  </si>
  <si>
    <t>X
FOLIO 130</t>
  </si>
  <si>
    <t>X
FOLIO 138</t>
  </si>
  <si>
    <t>CONSORCIO HJWC</t>
  </si>
  <si>
    <t>X
FOLIOS 176 A 222</t>
  </si>
  <si>
    <t>X
FOLIO 169</t>
  </si>
  <si>
    <t>CONSORCIO INFRAESTRUCTURA HN</t>
  </si>
  <si>
    <t>X
FOLIOS 132 A 152</t>
  </si>
  <si>
    <t>ITEM 110</t>
  </si>
  <si>
    <t>X
FOLIOS 122-123</t>
  </si>
  <si>
    <t>CONSORCIO NUEVA FORTALEZA</t>
  </si>
  <si>
    <t>X
FOLIOS 359 A 429</t>
  </si>
  <si>
    <t xml:space="preserve">NO ES POSIBLE DETERMINAR LA CERTIFICACIÓN ENTREGADA DENTRO DEL RUP </t>
  </si>
  <si>
    <t>X
FOLIO 437</t>
  </si>
  <si>
    <t>X
FOLIOS 438-439</t>
  </si>
  <si>
    <t>EMPRESA</t>
  </si>
  <si>
    <t xml:space="preserve">NO CUMPLE </t>
  </si>
  <si>
    <t>SBSANAR</t>
  </si>
  <si>
    <t>PUNTOS:  MANTENIMIENTO DE FACHADAS</t>
  </si>
  <si>
    <t>PUNTOS: MANTENIMIENTO DE CANALES</t>
  </si>
  <si>
    <t>OFERTA ECONÓMICA</t>
  </si>
  <si>
    <t>N/A</t>
  </si>
  <si>
    <t>EL TOTAL DE LA CERTIFICACIONES NO CUMPLE CON EL NUMERAL 2.3.1.2. 
_La sumatoria de los contratos a certificar sea igual o superior al 100% del valor total del presupuesto oficial. 2.397.545 SMMLV</t>
  </si>
  <si>
    <t>PRESENTAR DOCUMENTO CONFORME LO ESTABLECIDO EN EL NUMERAL 2.3.1.1.</t>
  </si>
  <si>
    <t>PRESENTAR DOCUMENTO CONFORME LO ESTABLECIDO EN EL NUMERAL 2.3.1.4.</t>
  </si>
  <si>
    <t>VERTICES INGENIERIA</t>
  </si>
  <si>
    <t>PRESENTAR DOCUMENTO CONFORME LO ESTABLECIDO EN EL NUMERAL 2.3.1.3.</t>
  </si>
  <si>
    <t>NELSON MORA FONSECA</t>
  </si>
  <si>
    <t>WILSON RODRIGUEZ 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</si>
</sst>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4"/>
      <color theme="1"/>
      <name val="Arial"/>
      <family val="2"/>
    </font>
    <font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Alignment="1"/>
    <xf numFmtId="0" fontId="7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/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7" fillId="2" borderId="0" xfId="0" applyFont="1" applyFill="1"/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2" fillId="0" borderId="0" xfId="0" applyFont="1"/>
    <xf numFmtId="0" fontId="5" fillId="0" borderId="0" xfId="0" applyFont="1" applyBorder="1" applyAlignment="1">
      <alignment horizontal="left" vertical="center" wrapText="1"/>
    </xf>
    <xf numFmtId="0" fontId="8" fillId="0" borderId="0" xfId="0" applyFont="1" applyBorder="1" applyAlignment="1"/>
    <xf numFmtId="0" fontId="8" fillId="0" borderId="0" xfId="0" applyFont="1" applyAlignment="1"/>
    <xf numFmtId="0" fontId="8" fillId="0" borderId="0" xfId="0" applyFont="1" applyBorder="1"/>
    <xf numFmtId="0" fontId="8" fillId="0" borderId="0" xfId="0" applyFont="1"/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17" xfId="0" applyFont="1" applyBorder="1"/>
    <xf numFmtId="0" fontId="6" fillId="0" borderId="0" xfId="0" applyFont="1" applyAlignment="1">
      <alignment horizont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5" fontId="5" fillId="0" borderId="0" xfId="1" applyNumberFormat="1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165" fontId="5" fillId="0" borderId="12" xfId="1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165" fontId="5" fillId="0" borderId="14" xfId="1" applyNumberFormat="1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165" fontId="5" fillId="0" borderId="17" xfId="1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left" vertical="top" wrapText="1"/>
    </xf>
    <xf numFmtId="0" fontId="7" fillId="0" borderId="49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 wrapText="1"/>
    </xf>
    <xf numFmtId="0" fontId="0" fillId="0" borderId="0" xfId="0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" fillId="0" borderId="3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0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0" fillId="0" borderId="5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1119182</xdr:colOff>
      <xdr:row>0</xdr:row>
      <xdr:rowOff>95250</xdr:rowOff>
    </xdr:from>
    <xdr:to>
      <xdr:col>1</xdr:col>
      <xdr:colOff>1666869</xdr:colOff>
      <xdr:row>5</xdr:row>
      <xdr:rowOff>23812</xdr:rowOff>
    </xdr:to>
    <xdr:pic>
      <xdr:nvPicPr>
        <xdr:cNvPr id="3" name="2 Imagen" descr="D:\BACKUP\DIANA MIRANDA u distrital\TRASLADO DEFINITIVO\TRASLADO 2\ESCUDO_UD.g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2" y="95250"/>
          <a:ext cx="2047875" cy="2119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1692228</xdr:colOff>
      <xdr:row>2</xdr:row>
      <xdr:rowOff>44531</xdr:rowOff>
    </xdr:from>
    <xdr:to>
      <xdr:col>2</xdr:col>
      <xdr:colOff>2469</xdr:colOff>
      <xdr:row>7</xdr:row>
      <xdr:rowOff>58383</xdr:rowOff>
    </xdr:to>
    <xdr:pic>
      <xdr:nvPicPr>
        <xdr:cNvPr id="4" name="3 Imagen" descr="D:\BACKUP\DIANA MIRANDA u distrital\TRASLADO DEFINITIVO\TRASLADO 2\ESCUDO_UD.g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2228" y="494804"/>
          <a:ext cx="1306286" cy="1330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J167"/>
  <sheetViews>
    <sheetView tabSelected="1" view="pageBreakPreview" zoomScale="40" zoomScaleNormal="40" zoomScaleSheetLayoutView="40" workbookViewId="0">
      <selection activeCell="G74" sqref="G74"/>
    </sheetView>
  </sheetViews>
  <sheetFormatPr baseColWidth="10" defaultRowHeight="18" x14ac:dyDescent="0.25"/>
  <cols>
    <col min="1" max="1" width="22.5703125" style="41" customWidth="1"/>
    <col min="2" max="2" width="43" style="41" customWidth="1"/>
    <col min="3" max="3" width="33.28515625" style="41" customWidth="1"/>
    <col min="4" max="4" width="11.7109375" style="41" customWidth="1"/>
    <col min="5" max="5" width="22.28515625" style="41" bestFit="1" customWidth="1"/>
    <col min="6" max="6" width="1" style="13" customWidth="1"/>
    <col min="7" max="7" width="24.5703125" style="13" customWidth="1"/>
    <col min="8" max="8" width="31.5703125" style="13" customWidth="1"/>
    <col min="9" max="9" width="1.140625" style="13" customWidth="1"/>
    <col min="10" max="10" width="24.5703125" style="13" customWidth="1"/>
    <col min="11" max="11" width="31.7109375" style="13" customWidth="1"/>
    <col min="12" max="12" width="1.28515625" style="13" customWidth="1"/>
    <col min="13" max="13" width="24.5703125" style="13" customWidth="1"/>
    <col min="14" max="14" width="31.7109375" style="13" customWidth="1"/>
    <col min="15" max="15" width="1.28515625" style="13" customWidth="1"/>
    <col min="16" max="16" width="24.5703125" style="13" customWidth="1"/>
    <col min="17" max="17" width="31.7109375" style="13" customWidth="1"/>
    <col min="18" max="18" width="1.28515625" style="13" customWidth="1"/>
    <col min="19" max="19" width="24.5703125" style="13" customWidth="1"/>
    <col min="20" max="20" width="31.7109375" style="13" customWidth="1"/>
    <col min="21" max="21" width="1.140625" style="13" customWidth="1"/>
    <col min="22" max="22" width="24.7109375" style="13" customWidth="1"/>
    <col min="23" max="23" width="31.85546875" style="13" customWidth="1"/>
    <col min="24" max="24" width="1.140625" style="13" customWidth="1"/>
    <col min="25" max="25" width="24.7109375" style="13" customWidth="1"/>
    <col min="26" max="26" width="31.7109375" style="13" customWidth="1"/>
    <col min="27" max="27" width="1.140625" style="13" customWidth="1"/>
    <col min="28" max="28" width="24.7109375" style="13" customWidth="1"/>
    <col min="29" max="29" width="31.7109375" style="13" customWidth="1"/>
    <col min="30" max="30" width="1.140625" style="13" customWidth="1"/>
    <col min="31" max="31" width="24.7109375" style="13" customWidth="1"/>
    <col min="32" max="32" width="31.7109375" style="13" customWidth="1"/>
    <col min="33" max="33" width="1.140625" style="13" customWidth="1"/>
    <col min="34" max="34" width="24.7109375" style="13" customWidth="1"/>
    <col min="35" max="35" width="31.7109375" style="13" customWidth="1"/>
    <col min="36" max="36" width="1.140625" style="13" customWidth="1"/>
    <col min="37" max="37" width="24.7109375" style="13" customWidth="1"/>
    <col min="38" max="38" width="31.7109375" style="13" customWidth="1"/>
    <col min="39" max="39" width="1.140625" style="13" customWidth="1"/>
    <col min="40" max="40" width="24.7109375" style="13" customWidth="1"/>
    <col min="41" max="41" width="31.7109375" style="13" customWidth="1"/>
    <col min="42" max="42" width="1.140625" style="13" customWidth="1"/>
    <col min="43" max="43" width="24.7109375" style="13" customWidth="1"/>
    <col min="44" max="44" width="31.7109375" style="13" customWidth="1"/>
    <col min="45" max="45" width="1.140625" style="13" customWidth="1"/>
    <col min="46" max="46" width="24.7109375" style="13" customWidth="1"/>
    <col min="47" max="47" width="31.7109375" style="13" customWidth="1"/>
    <col min="48" max="48" width="1.140625" style="13" customWidth="1"/>
    <col min="49" max="49" width="24.7109375" style="13" customWidth="1"/>
    <col min="50" max="50" width="31.7109375" style="13" customWidth="1"/>
    <col min="51" max="51" width="1.140625" style="13" customWidth="1"/>
    <col min="52" max="52" width="24.7109375" style="13" customWidth="1"/>
    <col min="53" max="53" width="32.7109375" style="13" customWidth="1"/>
    <col min="54" max="54" width="1.140625" style="13" customWidth="1"/>
    <col min="55" max="55" width="24.7109375" style="13" customWidth="1"/>
    <col min="56" max="56" width="31.7109375" style="13" customWidth="1"/>
    <col min="57" max="57" width="1.140625" style="13" customWidth="1"/>
    <col min="58" max="58" width="24.7109375" style="13" customWidth="1"/>
    <col min="59" max="59" width="31.7109375" style="13" customWidth="1"/>
    <col min="60" max="60" width="1.140625" style="13" customWidth="1"/>
    <col min="61" max="61" width="24.7109375" style="13" customWidth="1"/>
    <col min="62" max="62" width="31.7109375" style="13" customWidth="1"/>
    <col min="63" max="63" width="1.140625" style="13" customWidth="1"/>
    <col min="64" max="64" width="24.7109375" style="13" customWidth="1"/>
    <col min="65" max="65" width="31.7109375" style="13" customWidth="1"/>
    <col min="66" max="66" width="1.140625" style="13" customWidth="1"/>
    <col min="67" max="67" width="24.7109375" style="13" customWidth="1"/>
    <col min="68" max="68" width="31.7109375" style="13" customWidth="1"/>
    <col min="69" max="69" width="1.140625" style="13" customWidth="1"/>
    <col min="70" max="70" width="24.7109375" style="13" customWidth="1"/>
    <col min="71" max="71" width="31.7109375" style="13" customWidth="1"/>
    <col min="72" max="72" width="1.140625" style="13" customWidth="1"/>
    <col min="73" max="73" width="24.7109375" style="13" customWidth="1"/>
    <col min="74" max="74" width="31.7109375" style="13" customWidth="1"/>
    <col min="75" max="75" width="1.140625" style="13" customWidth="1"/>
    <col min="76" max="76" width="24.7109375" style="13" customWidth="1"/>
    <col min="77" max="77" width="31.7109375" style="13" customWidth="1"/>
    <col min="78" max="78" width="1.140625" style="13" customWidth="1"/>
    <col min="79" max="79" width="24.7109375" style="13" customWidth="1"/>
    <col min="80" max="80" width="31.7109375" style="13" customWidth="1"/>
    <col min="81" max="81" width="1.140625" style="13" customWidth="1"/>
    <col min="82" max="82" width="24.7109375" style="13" customWidth="1"/>
    <col min="83" max="83" width="31.7109375" style="13" customWidth="1"/>
    <col min="84" max="84" width="1.140625" style="13" customWidth="1"/>
    <col min="85" max="85" width="24.7109375" style="13" customWidth="1"/>
    <col min="86" max="86" width="31.7109375" style="13" customWidth="1"/>
    <col min="87" max="87" width="1.140625" style="13" customWidth="1"/>
    <col min="88" max="88" width="24.7109375" style="13" customWidth="1"/>
    <col min="89" max="89" width="31.7109375" style="13" customWidth="1"/>
    <col min="90" max="90" width="1.140625" style="13" customWidth="1"/>
    <col min="91" max="91" width="24.7109375" style="13" customWidth="1"/>
    <col min="92" max="92" width="31.7109375" style="13" customWidth="1"/>
    <col min="93" max="93" width="1.140625" style="13" customWidth="1"/>
    <col min="94" max="94" width="24.7109375" style="13" customWidth="1"/>
    <col min="95" max="95" width="31.7109375" style="13" customWidth="1"/>
    <col min="96" max="96" width="1.140625" style="13" customWidth="1"/>
    <col min="97" max="97" width="24.7109375" style="13" customWidth="1"/>
    <col min="98" max="98" width="31.7109375" style="13" customWidth="1"/>
    <col min="99" max="99" width="1.140625" style="13" customWidth="1"/>
    <col min="100" max="100" width="24.7109375" style="13" customWidth="1"/>
    <col min="101" max="101" width="31.7109375" style="13" customWidth="1"/>
    <col min="102" max="102" width="1.140625" style="13" customWidth="1"/>
    <col min="103" max="103" width="24.7109375" style="13" customWidth="1"/>
    <col min="104" max="104" width="31.7109375" style="13" customWidth="1"/>
    <col min="105" max="105" width="1.140625" style="13" customWidth="1"/>
    <col min="106" max="106" width="24.7109375" style="13" customWidth="1"/>
    <col min="107" max="107" width="31.7109375" style="13" customWidth="1"/>
    <col min="108" max="108" width="1.140625" style="13" customWidth="1"/>
    <col min="109" max="109" width="24.7109375" style="13" customWidth="1"/>
    <col min="110" max="110" width="31.7109375" style="13" customWidth="1"/>
    <col min="111" max="111" width="1.140625" style="13" customWidth="1"/>
    <col min="112" max="112" width="24.7109375" style="13" customWidth="1"/>
    <col min="113" max="113" width="31.7109375" style="13" customWidth="1"/>
    <col min="114" max="114" width="1.140625" style="13" customWidth="1"/>
    <col min="115" max="115" width="24.7109375" style="13" customWidth="1"/>
    <col min="116" max="116" width="31.7109375" style="13" customWidth="1"/>
    <col min="117" max="117" width="1.140625" style="13" customWidth="1"/>
    <col min="118" max="118" width="24.7109375" style="13" customWidth="1"/>
    <col min="119" max="119" width="31.7109375" style="13" customWidth="1"/>
    <col min="120" max="120" width="1.140625" style="13" customWidth="1"/>
    <col min="121" max="121" width="24.7109375" style="13" customWidth="1"/>
    <col min="122" max="122" width="31.7109375" style="13" customWidth="1"/>
    <col min="123" max="123" width="1.140625" style="13" customWidth="1"/>
    <col min="124" max="124" width="24.7109375" style="13" customWidth="1"/>
    <col min="125" max="125" width="31.7109375" style="13" customWidth="1"/>
    <col min="126" max="126" width="1.140625" style="13" customWidth="1"/>
    <col min="127" max="127" width="24.7109375" style="13" customWidth="1"/>
    <col min="128" max="128" width="31.7109375" style="13" customWidth="1"/>
    <col min="129" max="129" width="1.140625" style="13" customWidth="1"/>
    <col min="130" max="130" width="24.7109375" style="13" customWidth="1"/>
    <col min="131" max="131" width="31.7109375" style="13" customWidth="1"/>
    <col min="132" max="132" width="1.140625" style="13" customWidth="1"/>
    <col min="133" max="133" width="24.7109375" style="13" customWidth="1"/>
    <col min="134" max="134" width="31.7109375" style="13" customWidth="1"/>
    <col min="135" max="135" width="1.140625" style="13" customWidth="1"/>
    <col min="136" max="136" width="24.7109375" style="13" customWidth="1"/>
    <col min="137" max="137" width="31.7109375" style="13" customWidth="1"/>
    <col min="138" max="138" width="1.140625" style="13" customWidth="1"/>
    <col min="139" max="139" width="24.7109375" style="13" customWidth="1"/>
    <col min="140" max="140" width="31.7109375" style="13" customWidth="1"/>
    <col min="141" max="16384" width="11.42578125" style="13"/>
  </cols>
  <sheetData>
    <row r="1" spans="1:140" ht="24.75" customHeight="1" thickBot="1" x14ac:dyDescent="0.3"/>
    <row r="2" spans="1:140" ht="41.25" customHeight="1" thickBot="1" x14ac:dyDescent="0.3">
      <c r="A2" s="40"/>
      <c r="B2" s="46"/>
      <c r="C2" s="119" t="s">
        <v>30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1"/>
    </row>
    <row r="3" spans="1:140" ht="16.5" customHeight="1" thickBot="1" x14ac:dyDescent="0.3">
      <c r="A3" s="38"/>
      <c r="B3" s="38"/>
      <c r="C3" s="39"/>
      <c r="D3" s="39"/>
      <c r="E3" s="39"/>
      <c r="F3" s="15"/>
      <c r="G3" s="15"/>
      <c r="H3" s="15"/>
      <c r="I3" s="15"/>
      <c r="J3" s="15"/>
      <c r="K3" s="15"/>
    </row>
    <row r="4" spans="1:140" ht="90.75" customHeight="1" thickBot="1" x14ac:dyDescent="0.3">
      <c r="A4" s="40"/>
      <c r="B4" s="53"/>
      <c r="C4" s="119" t="s">
        <v>29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1"/>
    </row>
    <row r="5" spans="1:140" ht="4.5" hidden="1" customHeight="1" thickBot="1" x14ac:dyDescent="0.2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140" ht="57" customHeight="1" thickBot="1" x14ac:dyDescent="0.3">
      <c r="A6" s="122" t="s">
        <v>9</v>
      </c>
      <c r="B6" s="122"/>
      <c r="C6" s="11"/>
      <c r="D6" s="11"/>
      <c r="E6" s="11"/>
      <c r="F6" s="16"/>
      <c r="G6" s="105" t="s">
        <v>31</v>
      </c>
      <c r="H6" s="106"/>
      <c r="I6" s="16"/>
      <c r="J6" s="105" t="s">
        <v>32</v>
      </c>
      <c r="K6" s="106"/>
      <c r="M6" s="105" t="s">
        <v>33</v>
      </c>
      <c r="N6" s="106"/>
      <c r="P6" s="105" t="s">
        <v>34</v>
      </c>
      <c r="Q6" s="106"/>
      <c r="S6" s="105" t="s">
        <v>213</v>
      </c>
      <c r="T6" s="106"/>
      <c r="V6" s="105" t="s">
        <v>55</v>
      </c>
      <c r="W6" s="106"/>
      <c r="Y6" s="105" t="s">
        <v>52</v>
      </c>
      <c r="Z6" s="106"/>
      <c r="AB6" s="105" t="s">
        <v>50</v>
      </c>
      <c r="AC6" s="106"/>
      <c r="AE6" s="105" t="s">
        <v>64</v>
      </c>
      <c r="AF6" s="106"/>
      <c r="AH6" s="105" t="s">
        <v>67</v>
      </c>
      <c r="AI6" s="106"/>
      <c r="AK6" s="105" t="s">
        <v>68</v>
      </c>
      <c r="AL6" s="106"/>
      <c r="AN6" s="105" t="s">
        <v>72</v>
      </c>
      <c r="AO6" s="106"/>
      <c r="AQ6" s="105" t="s">
        <v>82</v>
      </c>
      <c r="AR6" s="106"/>
      <c r="AT6" s="105" t="s">
        <v>84</v>
      </c>
      <c r="AU6" s="106"/>
      <c r="AW6" s="105" t="s">
        <v>91</v>
      </c>
      <c r="AX6" s="106"/>
      <c r="AZ6" s="105" t="s">
        <v>93</v>
      </c>
      <c r="BA6" s="106"/>
      <c r="BC6" s="105" t="s">
        <v>97</v>
      </c>
      <c r="BD6" s="106"/>
      <c r="BF6" s="105" t="s">
        <v>99</v>
      </c>
      <c r="BG6" s="106"/>
      <c r="BI6" s="105" t="s">
        <v>106</v>
      </c>
      <c r="BJ6" s="106"/>
      <c r="BL6" s="105" t="s">
        <v>108</v>
      </c>
      <c r="BM6" s="106"/>
      <c r="BO6" s="105" t="s">
        <v>114</v>
      </c>
      <c r="BP6" s="106"/>
      <c r="BR6" s="105" t="s">
        <v>118</v>
      </c>
      <c r="BS6" s="106"/>
      <c r="BU6" s="105" t="s">
        <v>121</v>
      </c>
      <c r="BV6" s="106"/>
      <c r="BX6" s="105" t="s">
        <v>131</v>
      </c>
      <c r="BY6" s="106"/>
      <c r="CA6" s="105" t="s">
        <v>127</v>
      </c>
      <c r="CB6" s="106"/>
      <c r="CD6" s="105" t="s">
        <v>134</v>
      </c>
      <c r="CE6" s="106"/>
      <c r="CG6" s="105" t="s">
        <v>137</v>
      </c>
      <c r="CH6" s="106"/>
      <c r="CJ6" s="105" t="s">
        <v>141</v>
      </c>
      <c r="CK6" s="106"/>
      <c r="CM6" s="105" t="s">
        <v>145</v>
      </c>
      <c r="CN6" s="106"/>
      <c r="CP6" s="105" t="s">
        <v>149</v>
      </c>
      <c r="CQ6" s="106"/>
      <c r="CS6" s="105" t="s">
        <v>153</v>
      </c>
      <c r="CT6" s="106"/>
      <c r="CV6" s="105" t="s">
        <v>156</v>
      </c>
      <c r="CW6" s="106"/>
      <c r="CY6" s="105" t="s">
        <v>158</v>
      </c>
      <c r="CZ6" s="106"/>
      <c r="DB6" s="105" t="s">
        <v>162</v>
      </c>
      <c r="DC6" s="106"/>
      <c r="DE6" s="105" t="s">
        <v>168</v>
      </c>
      <c r="DF6" s="106"/>
      <c r="DH6" s="105" t="s">
        <v>169</v>
      </c>
      <c r="DI6" s="106"/>
      <c r="DK6" s="105" t="s">
        <v>172</v>
      </c>
      <c r="DL6" s="106"/>
      <c r="DN6" s="105" t="s">
        <v>174</v>
      </c>
      <c r="DO6" s="106"/>
      <c r="DQ6" s="105" t="s">
        <v>178</v>
      </c>
      <c r="DR6" s="106"/>
      <c r="DT6" s="105" t="s">
        <v>181</v>
      </c>
      <c r="DU6" s="106"/>
      <c r="DW6" s="105" t="s">
        <v>185</v>
      </c>
      <c r="DX6" s="106"/>
      <c r="DZ6" s="105" t="s">
        <v>186</v>
      </c>
      <c r="EA6" s="106"/>
      <c r="EC6" s="105" t="s">
        <v>191</v>
      </c>
      <c r="ED6" s="106"/>
      <c r="EF6" s="105" t="s">
        <v>194</v>
      </c>
      <c r="EG6" s="106"/>
      <c r="EI6" s="105" t="s">
        <v>198</v>
      </c>
      <c r="EJ6" s="106"/>
    </row>
    <row r="7" spans="1:140" ht="6.75" customHeight="1" thickBot="1" x14ac:dyDescent="0.25">
      <c r="A7" s="124"/>
      <c r="B7" s="124"/>
      <c r="C7" s="124"/>
      <c r="D7" s="124"/>
      <c r="E7" s="124"/>
      <c r="F7" s="124"/>
      <c r="G7" s="125"/>
      <c r="H7" s="125"/>
      <c r="I7" s="124"/>
      <c r="J7" s="125"/>
      <c r="K7" s="125"/>
    </row>
    <row r="8" spans="1:140" s="14" customFormat="1" ht="45" customHeight="1" thickBot="1" x14ac:dyDescent="0.25">
      <c r="A8" s="119" t="s">
        <v>11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1"/>
    </row>
    <row r="9" spans="1:140" ht="3.75" customHeight="1" thickBot="1" x14ac:dyDescent="0.25">
      <c r="A9" s="1"/>
      <c r="B9" s="1"/>
      <c r="C9" s="1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V9" s="2"/>
      <c r="W9" s="2"/>
      <c r="Y9" s="2"/>
      <c r="Z9" s="2"/>
      <c r="AB9" s="2"/>
      <c r="AC9" s="2"/>
      <c r="AE9" s="2"/>
      <c r="AF9" s="2"/>
      <c r="AH9" s="2"/>
      <c r="AI9" s="2"/>
      <c r="AK9" s="2"/>
      <c r="AL9" s="2"/>
      <c r="AN9" s="2"/>
      <c r="AO9" s="2"/>
      <c r="AQ9" s="2"/>
      <c r="AR9" s="2"/>
      <c r="AT9" s="2"/>
      <c r="AU9" s="2"/>
      <c r="AW9" s="2"/>
      <c r="AX9" s="2"/>
      <c r="AZ9" s="2"/>
      <c r="BA9" s="2"/>
      <c r="BC9" s="2"/>
      <c r="BD9" s="2"/>
      <c r="BF9" s="2"/>
      <c r="BG9" s="2"/>
      <c r="BI9" s="2"/>
      <c r="BJ9" s="2"/>
      <c r="BL9" s="2"/>
      <c r="BM9" s="2"/>
      <c r="BO9" s="2"/>
      <c r="BP9" s="2"/>
      <c r="BR9" s="2"/>
      <c r="BS9" s="2"/>
      <c r="BU9" s="2"/>
      <c r="BV9" s="2"/>
      <c r="BX9" s="2"/>
      <c r="BY9" s="2"/>
      <c r="CA9" s="2"/>
      <c r="CB9" s="2"/>
      <c r="CD9" s="2"/>
      <c r="CE9" s="2"/>
      <c r="CG9" s="2"/>
      <c r="CH9" s="2"/>
      <c r="CJ9" s="2"/>
      <c r="CK9" s="2"/>
      <c r="CM9" s="2"/>
      <c r="CN9" s="2"/>
      <c r="CP9" s="2"/>
      <c r="CQ9" s="2"/>
      <c r="CS9" s="2"/>
      <c r="CT9" s="2"/>
      <c r="CV9" s="2"/>
      <c r="CW9" s="2"/>
      <c r="CY9" s="2"/>
      <c r="CZ9" s="2"/>
      <c r="DB9" s="2"/>
      <c r="DC9" s="2"/>
      <c r="DE9" s="2"/>
      <c r="DF9" s="2"/>
      <c r="DH9" s="2"/>
      <c r="DI9" s="2"/>
      <c r="DK9" s="2"/>
      <c r="DL9" s="2"/>
      <c r="DN9" s="2"/>
      <c r="DO9" s="2"/>
      <c r="DQ9" s="2"/>
      <c r="DR9" s="2"/>
      <c r="DT9" s="2"/>
      <c r="DU9" s="2"/>
      <c r="DW9" s="2"/>
      <c r="DX9" s="2"/>
      <c r="DZ9" s="2"/>
      <c r="EA9" s="2"/>
      <c r="EC9" s="2"/>
      <c r="ED9" s="2"/>
      <c r="EF9" s="2"/>
      <c r="EG9" s="2"/>
      <c r="EI9" s="2"/>
      <c r="EJ9" s="2"/>
    </row>
    <row r="10" spans="1:140" s="36" customFormat="1" ht="36.75" customHeight="1" thickBot="1" x14ac:dyDescent="0.3">
      <c r="A10" s="130" t="s">
        <v>5</v>
      </c>
      <c r="B10" s="131"/>
      <c r="C10" s="131"/>
      <c r="D10" s="131"/>
      <c r="E10" s="132"/>
      <c r="F10" s="3"/>
      <c r="G10" s="34" t="s">
        <v>3</v>
      </c>
      <c r="H10" s="35" t="s">
        <v>4</v>
      </c>
      <c r="I10" s="3"/>
      <c r="J10" s="34" t="s">
        <v>3</v>
      </c>
      <c r="K10" s="35" t="s">
        <v>4</v>
      </c>
      <c r="M10" s="34" t="s">
        <v>3</v>
      </c>
      <c r="N10" s="35" t="s">
        <v>4</v>
      </c>
      <c r="P10" s="34" t="s">
        <v>3</v>
      </c>
      <c r="Q10" s="35" t="s">
        <v>4</v>
      </c>
      <c r="S10" s="34" t="s">
        <v>3</v>
      </c>
      <c r="T10" s="35" t="s">
        <v>4</v>
      </c>
      <c r="V10" s="34" t="s">
        <v>3</v>
      </c>
      <c r="W10" s="35" t="s">
        <v>4</v>
      </c>
      <c r="Y10" s="34" t="s">
        <v>3</v>
      </c>
      <c r="Z10" s="35" t="s">
        <v>4</v>
      </c>
      <c r="AB10" s="34" t="s">
        <v>3</v>
      </c>
      <c r="AC10" s="35" t="s">
        <v>4</v>
      </c>
      <c r="AE10" s="34" t="s">
        <v>3</v>
      </c>
      <c r="AF10" s="35" t="s">
        <v>4</v>
      </c>
      <c r="AH10" s="34" t="s">
        <v>3</v>
      </c>
      <c r="AI10" s="35" t="s">
        <v>4</v>
      </c>
      <c r="AK10" s="34" t="s">
        <v>3</v>
      </c>
      <c r="AL10" s="35" t="s">
        <v>4</v>
      </c>
      <c r="AN10" s="34" t="s">
        <v>3</v>
      </c>
      <c r="AO10" s="35" t="s">
        <v>4</v>
      </c>
      <c r="AQ10" s="34" t="s">
        <v>3</v>
      </c>
      <c r="AR10" s="35" t="s">
        <v>4</v>
      </c>
      <c r="AT10" s="34" t="s">
        <v>3</v>
      </c>
      <c r="AU10" s="35" t="s">
        <v>4</v>
      </c>
      <c r="AW10" s="34" t="s">
        <v>3</v>
      </c>
      <c r="AX10" s="35" t="s">
        <v>4</v>
      </c>
      <c r="AZ10" s="34" t="s">
        <v>3</v>
      </c>
      <c r="BA10" s="35" t="s">
        <v>4</v>
      </c>
      <c r="BC10" s="34" t="s">
        <v>3</v>
      </c>
      <c r="BD10" s="35" t="s">
        <v>4</v>
      </c>
      <c r="BF10" s="34" t="s">
        <v>3</v>
      </c>
      <c r="BG10" s="35" t="s">
        <v>4</v>
      </c>
      <c r="BI10" s="34" t="s">
        <v>3</v>
      </c>
      <c r="BJ10" s="35" t="s">
        <v>4</v>
      </c>
      <c r="BL10" s="34" t="s">
        <v>3</v>
      </c>
      <c r="BM10" s="35" t="s">
        <v>4</v>
      </c>
      <c r="BO10" s="34" t="s">
        <v>3</v>
      </c>
      <c r="BP10" s="35" t="s">
        <v>4</v>
      </c>
      <c r="BR10" s="34" t="s">
        <v>3</v>
      </c>
      <c r="BS10" s="35" t="s">
        <v>4</v>
      </c>
      <c r="BU10" s="34" t="s">
        <v>3</v>
      </c>
      <c r="BV10" s="35" t="s">
        <v>4</v>
      </c>
      <c r="BX10" s="34" t="s">
        <v>3</v>
      </c>
      <c r="BY10" s="35" t="s">
        <v>4</v>
      </c>
      <c r="CA10" s="34" t="s">
        <v>3</v>
      </c>
      <c r="CB10" s="35" t="s">
        <v>4</v>
      </c>
      <c r="CD10" s="34" t="s">
        <v>3</v>
      </c>
      <c r="CE10" s="35" t="s">
        <v>4</v>
      </c>
      <c r="CG10" s="34" t="s">
        <v>3</v>
      </c>
      <c r="CH10" s="35" t="s">
        <v>4</v>
      </c>
      <c r="CJ10" s="34" t="s">
        <v>3</v>
      </c>
      <c r="CK10" s="35" t="s">
        <v>4</v>
      </c>
      <c r="CM10" s="34" t="s">
        <v>3</v>
      </c>
      <c r="CN10" s="35" t="s">
        <v>4</v>
      </c>
      <c r="CP10" s="34" t="s">
        <v>3</v>
      </c>
      <c r="CQ10" s="35" t="s">
        <v>4</v>
      </c>
      <c r="CS10" s="34" t="s">
        <v>3</v>
      </c>
      <c r="CT10" s="35" t="s">
        <v>4</v>
      </c>
      <c r="CV10" s="34" t="s">
        <v>3</v>
      </c>
      <c r="CW10" s="35" t="s">
        <v>4</v>
      </c>
      <c r="CY10" s="34" t="s">
        <v>3</v>
      </c>
      <c r="CZ10" s="35" t="s">
        <v>4</v>
      </c>
      <c r="DB10" s="34" t="s">
        <v>3</v>
      </c>
      <c r="DC10" s="35" t="s">
        <v>4</v>
      </c>
      <c r="DE10" s="34" t="s">
        <v>3</v>
      </c>
      <c r="DF10" s="35" t="s">
        <v>4</v>
      </c>
      <c r="DH10" s="34" t="s">
        <v>3</v>
      </c>
      <c r="DI10" s="35" t="s">
        <v>4</v>
      </c>
      <c r="DK10" s="34" t="s">
        <v>3</v>
      </c>
      <c r="DL10" s="35" t="s">
        <v>4</v>
      </c>
      <c r="DN10" s="34" t="s">
        <v>3</v>
      </c>
      <c r="DO10" s="35" t="s">
        <v>4</v>
      </c>
      <c r="DQ10" s="34" t="s">
        <v>3</v>
      </c>
      <c r="DR10" s="35" t="s">
        <v>4</v>
      </c>
      <c r="DT10" s="34" t="s">
        <v>3</v>
      </c>
      <c r="DU10" s="35" t="s">
        <v>4</v>
      </c>
      <c r="DW10" s="34" t="s">
        <v>3</v>
      </c>
      <c r="DX10" s="35" t="s">
        <v>4</v>
      </c>
      <c r="DZ10" s="34" t="s">
        <v>3</v>
      </c>
      <c r="EA10" s="35" t="s">
        <v>4</v>
      </c>
      <c r="EC10" s="34" t="s">
        <v>3</v>
      </c>
      <c r="ED10" s="35" t="s">
        <v>4</v>
      </c>
      <c r="EF10" s="34" t="s">
        <v>3</v>
      </c>
      <c r="EG10" s="35" t="s">
        <v>4</v>
      </c>
      <c r="EI10" s="34" t="s">
        <v>3</v>
      </c>
      <c r="EJ10" s="35" t="s">
        <v>4</v>
      </c>
    </row>
    <row r="11" spans="1:140" s="36" customFormat="1" ht="6.75" customHeight="1" thickBo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M11" s="4"/>
      <c r="N11" s="4"/>
      <c r="P11" s="4"/>
      <c r="Q11" s="4"/>
      <c r="S11" s="4"/>
      <c r="T11" s="4"/>
      <c r="V11" s="4"/>
      <c r="W11" s="4"/>
      <c r="Y11" s="4"/>
      <c r="Z11" s="4"/>
      <c r="AB11" s="4"/>
      <c r="AC11" s="4"/>
      <c r="AE11" s="4"/>
      <c r="AF11" s="4"/>
      <c r="AH11" s="4"/>
      <c r="AI11" s="4"/>
      <c r="AK11" s="4"/>
      <c r="AL11" s="4"/>
      <c r="AN11" s="4"/>
      <c r="AO11" s="4"/>
      <c r="AQ11" s="4"/>
      <c r="AR11" s="4"/>
      <c r="AT11" s="4"/>
      <c r="AU11" s="4"/>
      <c r="AW11" s="4"/>
      <c r="AX11" s="4"/>
      <c r="AZ11" s="4"/>
      <c r="BA11" s="4"/>
      <c r="BC11" s="4"/>
      <c r="BD11" s="4"/>
      <c r="BF11" s="4"/>
      <c r="BG11" s="4"/>
      <c r="BI11" s="4"/>
      <c r="BJ11" s="4"/>
      <c r="BL11" s="4"/>
      <c r="BM11" s="4"/>
      <c r="BO11" s="4"/>
      <c r="BP11" s="4"/>
      <c r="BR11" s="4"/>
      <c r="BS11" s="4"/>
      <c r="BU11" s="4"/>
      <c r="BV11" s="4"/>
      <c r="BX11" s="4"/>
      <c r="BY11" s="4"/>
      <c r="CA11" s="4"/>
      <c r="CB11" s="4"/>
      <c r="CD11" s="4"/>
      <c r="CE11" s="4"/>
      <c r="CG11" s="4"/>
      <c r="CH11" s="4"/>
      <c r="CJ11" s="4"/>
      <c r="CK11" s="4"/>
      <c r="CM11" s="4"/>
      <c r="CN11" s="4"/>
      <c r="CP11" s="4"/>
      <c r="CQ11" s="4"/>
      <c r="CS11" s="4"/>
      <c r="CT11" s="4"/>
      <c r="CV11" s="4"/>
      <c r="CW11" s="4"/>
      <c r="CY11" s="4"/>
      <c r="CZ11" s="4"/>
      <c r="DB11" s="4"/>
      <c r="DC11" s="4"/>
      <c r="DE11" s="4"/>
      <c r="DF11" s="4"/>
      <c r="DH11" s="4"/>
      <c r="DI11" s="4"/>
      <c r="DK11" s="4"/>
      <c r="DL11" s="4"/>
      <c r="DN11" s="4"/>
      <c r="DO11" s="4"/>
      <c r="DQ11" s="4"/>
      <c r="DR11" s="4"/>
      <c r="DT11" s="4"/>
      <c r="DU11" s="4"/>
      <c r="DW11" s="4"/>
      <c r="DX11" s="4"/>
      <c r="DZ11" s="4"/>
      <c r="EA11" s="4"/>
      <c r="EC11" s="4"/>
      <c r="ED11" s="4"/>
      <c r="EF11" s="4"/>
      <c r="EG11" s="4"/>
      <c r="EI11" s="4"/>
      <c r="EJ11" s="4"/>
    </row>
    <row r="12" spans="1:140" s="36" customFormat="1" ht="115.5" customHeight="1" thickBot="1" x14ac:dyDescent="0.3">
      <c r="A12" s="130" t="s">
        <v>73</v>
      </c>
      <c r="B12" s="131"/>
      <c r="C12" s="131"/>
      <c r="D12" s="131"/>
      <c r="E12" s="132"/>
      <c r="F12" s="27"/>
      <c r="G12" s="28" t="s">
        <v>35</v>
      </c>
      <c r="H12" s="29"/>
      <c r="I12" s="27"/>
      <c r="J12" s="28"/>
      <c r="K12" s="31" t="s">
        <v>38</v>
      </c>
      <c r="M12" s="28" t="s">
        <v>37</v>
      </c>
      <c r="N12" s="29"/>
      <c r="P12" s="28" t="s">
        <v>36</v>
      </c>
      <c r="Q12" s="29"/>
      <c r="S12" s="28" t="s">
        <v>51</v>
      </c>
      <c r="T12" s="29"/>
      <c r="V12" s="28" t="s">
        <v>48</v>
      </c>
      <c r="W12" s="29"/>
      <c r="Y12" s="28" t="s">
        <v>53</v>
      </c>
      <c r="Z12" s="29"/>
      <c r="AB12" s="28"/>
      <c r="AC12" s="31" t="s">
        <v>38</v>
      </c>
      <c r="AE12" s="28" t="s">
        <v>59</v>
      </c>
      <c r="AF12" s="29"/>
      <c r="AH12" s="28" t="s">
        <v>49</v>
      </c>
      <c r="AI12" s="29"/>
      <c r="AK12" s="28" t="s">
        <v>76</v>
      </c>
      <c r="AL12" s="29"/>
      <c r="AN12" s="28" t="s">
        <v>74</v>
      </c>
      <c r="AO12" s="29"/>
      <c r="AQ12" s="28" t="s">
        <v>83</v>
      </c>
      <c r="AR12" s="29"/>
      <c r="AT12" s="28" t="s">
        <v>85</v>
      </c>
      <c r="AU12" s="29"/>
      <c r="AW12" s="28" t="s">
        <v>92</v>
      </c>
      <c r="AX12" s="29"/>
      <c r="AZ12" s="28" t="s">
        <v>94</v>
      </c>
      <c r="BA12" s="29"/>
      <c r="BC12" s="28"/>
      <c r="BD12" s="31" t="s">
        <v>38</v>
      </c>
      <c r="BF12" s="28" t="s">
        <v>100</v>
      </c>
      <c r="BG12" s="29"/>
      <c r="BI12" s="28"/>
      <c r="BJ12" s="31" t="s">
        <v>38</v>
      </c>
      <c r="BL12" s="28" t="s">
        <v>109</v>
      </c>
      <c r="BM12" s="29"/>
      <c r="BO12" s="28"/>
      <c r="BP12" s="31" t="s">
        <v>115</v>
      </c>
      <c r="BR12" s="28" t="s">
        <v>83</v>
      </c>
      <c r="BS12" s="29"/>
      <c r="BU12" s="28" t="s">
        <v>122</v>
      </c>
      <c r="BV12" s="29"/>
      <c r="BX12" s="28" t="s">
        <v>132</v>
      </c>
      <c r="BY12" s="29"/>
      <c r="CA12" s="28" t="s">
        <v>128</v>
      </c>
      <c r="CB12" s="29"/>
      <c r="CD12" s="28" t="s">
        <v>135</v>
      </c>
      <c r="CE12" s="29"/>
      <c r="CG12" s="28" t="s">
        <v>138</v>
      </c>
      <c r="CH12" s="29"/>
      <c r="CJ12" s="28" t="s">
        <v>142</v>
      </c>
      <c r="CK12" s="29"/>
      <c r="CM12" s="28" t="s">
        <v>146</v>
      </c>
      <c r="CN12" s="29"/>
      <c r="CP12" s="28" t="s">
        <v>150</v>
      </c>
      <c r="CQ12" s="29"/>
      <c r="CS12" s="28" t="s">
        <v>154</v>
      </c>
      <c r="CT12" s="29"/>
      <c r="CV12" s="28" t="s">
        <v>157</v>
      </c>
      <c r="CW12" s="29"/>
      <c r="CY12" s="28"/>
      <c r="CZ12" s="31" t="s">
        <v>159</v>
      </c>
      <c r="DB12" s="28" t="s">
        <v>163</v>
      </c>
      <c r="DC12" s="29"/>
      <c r="DE12" s="28" t="s">
        <v>166</v>
      </c>
      <c r="DF12" s="29"/>
      <c r="DH12" s="28" t="s">
        <v>170</v>
      </c>
      <c r="DI12" s="29"/>
      <c r="DK12" s="28"/>
      <c r="DL12" s="31" t="s">
        <v>38</v>
      </c>
      <c r="DN12" s="28" t="s">
        <v>175</v>
      </c>
      <c r="DO12" s="29"/>
      <c r="DQ12" s="28" t="s">
        <v>179</v>
      </c>
      <c r="DR12" s="29"/>
      <c r="DT12" s="28" t="s">
        <v>182</v>
      </c>
      <c r="DU12" s="29"/>
      <c r="DW12" s="28" t="s">
        <v>188</v>
      </c>
      <c r="DX12" s="29"/>
      <c r="DZ12" s="28" t="s">
        <v>187</v>
      </c>
      <c r="EA12" s="29"/>
      <c r="EC12" s="28" t="s">
        <v>192</v>
      </c>
      <c r="ED12" s="29"/>
      <c r="EF12" s="28" t="s">
        <v>195</v>
      </c>
      <c r="EG12" s="29"/>
      <c r="EI12" s="28" t="s">
        <v>199</v>
      </c>
      <c r="EJ12" s="29"/>
    </row>
    <row r="13" spans="1:140" s="36" customFormat="1" ht="6" customHeight="1" thickBot="1" x14ac:dyDescent="0.3">
      <c r="A13" s="37"/>
      <c r="B13" s="37"/>
      <c r="C13" s="37"/>
      <c r="D13" s="37"/>
      <c r="E13" s="37"/>
      <c r="F13" s="27"/>
      <c r="G13" s="3"/>
      <c r="H13" s="3"/>
      <c r="I13" s="27"/>
      <c r="J13" s="3"/>
      <c r="K13" s="3"/>
      <c r="M13" s="3"/>
      <c r="N13" s="3"/>
      <c r="P13" s="3"/>
      <c r="Q13" s="3"/>
      <c r="S13" s="3"/>
      <c r="T13" s="3"/>
      <c r="V13" s="3"/>
      <c r="W13" s="3"/>
      <c r="Y13" s="3"/>
      <c r="Z13" s="3"/>
      <c r="AB13" s="3"/>
      <c r="AC13" s="3"/>
      <c r="AE13" s="3"/>
      <c r="AF13" s="3"/>
      <c r="AH13" s="3"/>
      <c r="AI13" s="3"/>
      <c r="AK13" s="3"/>
      <c r="AL13" s="3"/>
      <c r="AN13" s="3"/>
      <c r="AO13" s="3"/>
      <c r="AQ13" s="3"/>
      <c r="AR13" s="3"/>
      <c r="AT13" s="3"/>
      <c r="AU13" s="3"/>
      <c r="AW13" s="3"/>
      <c r="AX13" s="3"/>
      <c r="AZ13" s="3"/>
      <c r="BA13" s="3"/>
      <c r="BC13" s="3"/>
      <c r="BD13" s="3"/>
      <c r="BF13" s="3"/>
      <c r="BG13" s="3"/>
      <c r="BI13" s="3"/>
      <c r="BJ13" s="3"/>
      <c r="BL13" s="3"/>
      <c r="BM13" s="3"/>
      <c r="BO13" s="3"/>
      <c r="BP13" s="3"/>
      <c r="BR13" s="3"/>
      <c r="BS13" s="3"/>
      <c r="BU13" s="3"/>
      <c r="BV13" s="3"/>
      <c r="BX13" s="3"/>
      <c r="BY13" s="3"/>
      <c r="CA13" s="3"/>
      <c r="CB13" s="3"/>
      <c r="CD13" s="3"/>
      <c r="CE13" s="3"/>
      <c r="CG13" s="3"/>
      <c r="CH13" s="3"/>
      <c r="CJ13" s="3"/>
      <c r="CK13" s="3"/>
      <c r="CM13" s="3"/>
      <c r="CN13" s="3"/>
      <c r="CP13" s="3"/>
      <c r="CQ13" s="3"/>
      <c r="CS13" s="3"/>
      <c r="CT13" s="3"/>
      <c r="CV13" s="3"/>
      <c r="CW13" s="3"/>
      <c r="CY13" s="3"/>
      <c r="CZ13" s="3"/>
      <c r="DB13" s="3"/>
      <c r="DC13" s="3"/>
      <c r="DE13" s="3"/>
      <c r="DF13" s="3"/>
      <c r="DH13" s="3"/>
      <c r="DI13" s="3"/>
      <c r="DK13" s="3"/>
      <c r="DL13" s="3"/>
      <c r="DN13" s="3"/>
      <c r="DO13" s="3"/>
      <c r="DQ13" s="3"/>
      <c r="DR13" s="3"/>
      <c r="DT13" s="3"/>
      <c r="DU13" s="3"/>
      <c r="DW13" s="3"/>
      <c r="DX13" s="3"/>
      <c r="DZ13" s="3"/>
      <c r="EA13" s="3"/>
      <c r="EC13" s="3"/>
      <c r="ED13" s="3"/>
      <c r="EF13" s="3"/>
      <c r="EG13" s="3"/>
      <c r="EI13" s="3"/>
      <c r="EJ13" s="3"/>
    </row>
    <row r="14" spans="1:140" s="41" customFormat="1" ht="37.5" customHeight="1" thickBot="1" x14ac:dyDescent="0.3">
      <c r="A14" s="126" t="s">
        <v>5</v>
      </c>
      <c r="B14" s="127"/>
      <c r="C14" s="142" t="s">
        <v>12</v>
      </c>
      <c r="D14" s="143"/>
      <c r="E14" s="106"/>
      <c r="F14" s="38"/>
      <c r="G14" s="34" t="s">
        <v>3</v>
      </c>
      <c r="H14" s="35" t="s">
        <v>4</v>
      </c>
      <c r="I14" s="39"/>
      <c r="J14" s="34" t="s">
        <v>3</v>
      </c>
      <c r="K14" s="35" t="s">
        <v>4</v>
      </c>
      <c r="L14" s="40"/>
      <c r="M14" s="34" t="s">
        <v>3</v>
      </c>
      <c r="N14" s="35" t="s">
        <v>4</v>
      </c>
      <c r="O14" s="40"/>
      <c r="P14" s="34" t="s">
        <v>3</v>
      </c>
      <c r="Q14" s="35" t="s">
        <v>4</v>
      </c>
      <c r="R14" s="40"/>
      <c r="S14" s="34" t="s">
        <v>3</v>
      </c>
      <c r="T14" s="35" t="s">
        <v>4</v>
      </c>
      <c r="U14" s="40"/>
      <c r="V14" s="34" t="s">
        <v>3</v>
      </c>
      <c r="W14" s="35" t="s">
        <v>4</v>
      </c>
      <c r="X14" s="40"/>
      <c r="Y14" s="34" t="s">
        <v>3</v>
      </c>
      <c r="Z14" s="35" t="s">
        <v>4</v>
      </c>
      <c r="AA14" s="40"/>
      <c r="AB14" s="34" t="s">
        <v>3</v>
      </c>
      <c r="AC14" s="35" t="s">
        <v>4</v>
      </c>
      <c r="AD14" s="40"/>
      <c r="AE14" s="34" t="s">
        <v>3</v>
      </c>
      <c r="AF14" s="35" t="s">
        <v>4</v>
      </c>
      <c r="AG14" s="40"/>
      <c r="AH14" s="34" t="s">
        <v>3</v>
      </c>
      <c r="AI14" s="35" t="s">
        <v>4</v>
      </c>
      <c r="AJ14" s="40"/>
      <c r="AK14" s="34" t="s">
        <v>3</v>
      </c>
      <c r="AL14" s="35" t="s">
        <v>4</v>
      </c>
      <c r="AM14" s="40"/>
      <c r="AN14" s="34" t="s">
        <v>3</v>
      </c>
      <c r="AO14" s="35" t="s">
        <v>4</v>
      </c>
      <c r="AP14" s="40"/>
      <c r="AQ14" s="34" t="s">
        <v>3</v>
      </c>
      <c r="AR14" s="35" t="s">
        <v>4</v>
      </c>
      <c r="AS14" s="40"/>
      <c r="AT14" s="34" t="s">
        <v>3</v>
      </c>
      <c r="AU14" s="35" t="s">
        <v>4</v>
      </c>
      <c r="AV14" s="40"/>
      <c r="AW14" s="34" t="s">
        <v>3</v>
      </c>
      <c r="AX14" s="35" t="s">
        <v>4</v>
      </c>
      <c r="AY14" s="40"/>
      <c r="AZ14" s="34" t="s">
        <v>3</v>
      </c>
      <c r="BA14" s="35" t="s">
        <v>4</v>
      </c>
      <c r="BB14" s="40"/>
      <c r="BC14" s="34" t="s">
        <v>3</v>
      </c>
      <c r="BD14" s="35" t="s">
        <v>4</v>
      </c>
      <c r="BE14" s="40"/>
      <c r="BF14" s="34" t="s">
        <v>3</v>
      </c>
      <c r="BG14" s="35" t="s">
        <v>4</v>
      </c>
      <c r="BH14" s="40"/>
      <c r="BI14" s="34" t="s">
        <v>3</v>
      </c>
      <c r="BJ14" s="35" t="s">
        <v>4</v>
      </c>
      <c r="BK14" s="40"/>
      <c r="BL14" s="34" t="s">
        <v>3</v>
      </c>
      <c r="BM14" s="35" t="s">
        <v>4</v>
      </c>
      <c r="BN14" s="40"/>
      <c r="BO14" s="34" t="s">
        <v>3</v>
      </c>
      <c r="BP14" s="35" t="s">
        <v>4</v>
      </c>
      <c r="BQ14" s="40"/>
      <c r="BR14" s="34" t="s">
        <v>3</v>
      </c>
      <c r="BS14" s="35" t="s">
        <v>4</v>
      </c>
      <c r="BT14" s="40"/>
      <c r="BU14" s="34" t="s">
        <v>3</v>
      </c>
      <c r="BV14" s="35" t="s">
        <v>4</v>
      </c>
      <c r="BW14" s="40"/>
      <c r="BX14" s="34" t="s">
        <v>3</v>
      </c>
      <c r="BY14" s="35" t="s">
        <v>4</v>
      </c>
      <c r="BZ14" s="40"/>
      <c r="CA14" s="34" t="s">
        <v>3</v>
      </c>
      <c r="CB14" s="35" t="s">
        <v>4</v>
      </c>
      <c r="CC14" s="40"/>
      <c r="CD14" s="34" t="s">
        <v>3</v>
      </c>
      <c r="CE14" s="35" t="s">
        <v>4</v>
      </c>
      <c r="CF14" s="40"/>
      <c r="CG14" s="34" t="s">
        <v>3</v>
      </c>
      <c r="CH14" s="35" t="s">
        <v>4</v>
      </c>
      <c r="CI14" s="40"/>
      <c r="CJ14" s="34" t="s">
        <v>3</v>
      </c>
      <c r="CK14" s="35" t="s">
        <v>4</v>
      </c>
      <c r="CL14" s="40"/>
      <c r="CM14" s="34" t="s">
        <v>3</v>
      </c>
      <c r="CN14" s="35" t="s">
        <v>4</v>
      </c>
      <c r="CO14" s="40"/>
      <c r="CP14" s="34" t="s">
        <v>3</v>
      </c>
      <c r="CQ14" s="35" t="s">
        <v>4</v>
      </c>
      <c r="CR14" s="40"/>
      <c r="CS14" s="34" t="s">
        <v>3</v>
      </c>
      <c r="CT14" s="35" t="s">
        <v>4</v>
      </c>
      <c r="CU14" s="40"/>
      <c r="CV14" s="34" t="s">
        <v>3</v>
      </c>
      <c r="CW14" s="35" t="s">
        <v>4</v>
      </c>
      <c r="CX14" s="40"/>
      <c r="CY14" s="34" t="s">
        <v>3</v>
      </c>
      <c r="CZ14" s="35" t="s">
        <v>4</v>
      </c>
      <c r="DA14" s="40"/>
      <c r="DB14" s="34" t="s">
        <v>3</v>
      </c>
      <c r="DC14" s="35" t="s">
        <v>4</v>
      </c>
      <c r="DD14" s="40"/>
      <c r="DE14" s="34" t="s">
        <v>3</v>
      </c>
      <c r="DF14" s="35" t="s">
        <v>4</v>
      </c>
      <c r="DG14" s="40"/>
      <c r="DH14" s="34" t="s">
        <v>3</v>
      </c>
      <c r="DI14" s="35" t="s">
        <v>4</v>
      </c>
      <c r="DJ14" s="40"/>
      <c r="DK14" s="34" t="s">
        <v>3</v>
      </c>
      <c r="DL14" s="35" t="s">
        <v>4</v>
      </c>
      <c r="DM14" s="40"/>
      <c r="DN14" s="34" t="s">
        <v>3</v>
      </c>
      <c r="DO14" s="35" t="s">
        <v>4</v>
      </c>
      <c r="DP14" s="40"/>
      <c r="DQ14" s="34" t="s">
        <v>3</v>
      </c>
      <c r="DR14" s="35" t="s">
        <v>4</v>
      </c>
      <c r="DS14" s="40"/>
      <c r="DT14" s="34" t="s">
        <v>3</v>
      </c>
      <c r="DU14" s="35" t="s">
        <v>4</v>
      </c>
      <c r="DV14" s="40"/>
      <c r="DW14" s="34" t="s">
        <v>3</v>
      </c>
      <c r="DX14" s="35" t="s">
        <v>4</v>
      </c>
      <c r="DY14" s="40"/>
      <c r="DZ14" s="34" t="s">
        <v>3</v>
      </c>
      <c r="EA14" s="35" t="s">
        <v>4</v>
      </c>
      <c r="EB14" s="40"/>
      <c r="EC14" s="34" t="s">
        <v>3</v>
      </c>
      <c r="ED14" s="35" t="s">
        <v>4</v>
      </c>
      <c r="EE14" s="40"/>
      <c r="EF14" s="34" t="s">
        <v>3</v>
      </c>
      <c r="EG14" s="35" t="s">
        <v>4</v>
      </c>
      <c r="EH14" s="40"/>
      <c r="EI14" s="34" t="s">
        <v>3</v>
      </c>
      <c r="EJ14" s="35" t="s">
        <v>4</v>
      </c>
    </row>
    <row r="15" spans="1:140" s="41" customFormat="1" ht="30.75" customHeight="1" x14ac:dyDescent="0.25">
      <c r="A15" s="146" t="s">
        <v>19</v>
      </c>
      <c r="B15" s="147"/>
      <c r="C15" s="151" t="s">
        <v>39</v>
      </c>
      <c r="D15" s="154" t="s">
        <v>13</v>
      </c>
      <c r="E15" s="155"/>
      <c r="F15" s="38"/>
      <c r="G15" s="20" t="s">
        <v>10</v>
      </c>
      <c r="H15" s="21"/>
      <c r="I15" s="22"/>
      <c r="J15" s="20" t="s">
        <v>10</v>
      </c>
      <c r="K15" s="21"/>
      <c r="L15" s="30"/>
      <c r="M15" s="20" t="s">
        <v>10</v>
      </c>
      <c r="N15" s="21"/>
      <c r="O15" s="30"/>
      <c r="P15" s="20" t="s">
        <v>10</v>
      </c>
      <c r="Q15" s="21"/>
      <c r="R15" s="30"/>
      <c r="S15" s="20" t="s">
        <v>10</v>
      </c>
      <c r="T15" s="21"/>
      <c r="U15" s="40"/>
      <c r="V15" s="20"/>
      <c r="W15" s="21"/>
      <c r="X15" s="40"/>
      <c r="Y15" s="20" t="s">
        <v>10</v>
      </c>
      <c r="Z15" s="21"/>
      <c r="AA15" s="40"/>
      <c r="AB15" s="20" t="s">
        <v>10</v>
      </c>
      <c r="AC15" s="21"/>
      <c r="AD15" s="40"/>
      <c r="AE15" s="20"/>
      <c r="AF15" s="21"/>
      <c r="AG15" s="40"/>
      <c r="AH15" s="20" t="s">
        <v>10</v>
      </c>
      <c r="AI15" s="21"/>
      <c r="AJ15" s="40"/>
      <c r="AK15" s="20" t="s">
        <v>10</v>
      </c>
      <c r="AL15" s="21"/>
      <c r="AM15" s="40"/>
      <c r="AN15" s="20" t="s">
        <v>10</v>
      </c>
      <c r="AO15" s="21"/>
      <c r="AP15" s="40"/>
      <c r="AQ15" s="20" t="s">
        <v>10</v>
      </c>
      <c r="AR15" s="21"/>
      <c r="AS15" s="40"/>
      <c r="AT15" s="20" t="s">
        <v>10</v>
      </c>
      <c r="AU15" s="21"/>
      <c r="AV15" s="40"/>
      <c r="AW15" s="20" t="s">
        <v>10</v>
      </c>
      <c r="AX15" s="21"/>
      <c r="AY15" s="40"/>
      <c r="AZ15" s="20" t="s">
        <v>10</v>
      </c>
      <c r="BA15" s="21"/>
      <c r="BB15" s="40"/>
      <c r="BC15" s="20" t="s">
        <v>10</v>
      </c>
      <c r="BD15" s="21"/>
      <c r="BE15" s="40"/>
      <c r="BF15" s="20" t="s">
        <v>10</v>
      </c>
      <c r="BG15" s="21"/>
      <c r="BH15" s="40"/>
      <c r="BI15" s="20"/>
      <c r="BJ15" s="21"/>
      <c r="BK15" s="40"/>
      <c r="BL15" s="20"/>
      <c r="BM15" s="21"/>
      <c r="BN15" s="40"/>
      <c r="BO15" s="20" t="s">
        <v>10</v>
      </c>
      <c r="BP15" s="21"/>
      <c r="BQ15" s="40"/>
      <c r="BR15" s="20" t="s">
        <v>10</v>
      </c>
      <c r="BS15" s="21"/>
      <c r="BT15" s="40"/>
      <c r="BU15" s="156" t="s">
        <v>123</v>
      </c>
      <c r="BV15" s="21"/>
      <c r="BW15" s="40"/>
      <c r="BX15" s="20"/>
      <c r="BY15" s="21"/>
      <c r="BZ15" s="40"/>
      <c r="CA15" s="20"/>
      <c r="CB15" s="21" t="s">
        <v>10</v>
      </c>
      <c r="CC15" s="40"/>
      <c r="CD15" s="20" t="s">
        <v>10</v>
      </c>
      <c r="CE15" s="21"/>
      <c r="CF15" s="40"/>
      <c r="CG15" s="20" t="s">
        <v>10</v>
      </c>
      <c r="CH15" s="21"/>
      <c r="CI15" s="40"/>
      <c r="CJ15" s="20" t="s">
        <v>10</v>
      </c>
      <c r="CK15" s="21"/>
      <c r="CL15" s="40"/>
      <c r="CM15" s="20" t="s">
        <v>10</v>
      </c>
      <c r="CN15" s="21"/>
      <c r="CO15" s="40"/>
      <c r="CP15" s="20" t="s">
        <v>10</v>
      </c>
      <c r="CQ15" s="21"/>
      <c r="CR15" s="40"/>
      <c r="CS15" s="20"/>
      <c r="CT15" s="21"/>
      <c r="CU15" s="40"/>
      <c r="CV15" s="20" t="s">
        <v>10</v>
      </c>
      <c r="CW15" s="21"/>
      <c r="CX15" s="40"/>
      <c r="CY15" s="20" t="s">
        <v>10</v>
      </c>
      <c r="CZ15" s="21"/>
      <c r="DA15" s="40"/>
      <c r="DB15" s="20" t="s">
        <v>10</v>
      </c>
      <c r="DC15" s="21"/>
      <c r="DD15" s="40"/>
      <c r="DE15" s="20" t="s">
        <v>10</v>
      </c>
      <c r="DF15" s="21"/>
      <c r="DG15" s="40"/>
      <c r="DH15" s="20" t="s">
        <v>10</v>
      </c>
      <c r="DI15" s="21"/>
      <c r="DJ15" s="40"/>
      <c r="DK15" s="20" t="s">
        <v>10</v>
      </c>
      <c r="DL15" s="21"/>
      <c r="DM15" s="40"/>
      <c r="DN15" s="20" t="s">
        <v>10</v>
      </c>
      <c r="DO15" s="21"/>
      <c r="DP15" s="40"/>
      <c r="DQ15" s="20" t="s">
        <v>10</v>
      </c>
      <c r="DR15" s="21"/>
      <c r="DS15" s="40"/>
      <c r="DT15" s="20" t="s">
        <v>10</v>
      </c>
      <c r="DU15" s="21"/>
      <c r="DV15" s="40"/>
      <c r="DW15" s="20"/>
      <c r="DX15" s="21"/>
      <c r="DY15" s="40"/>
      <c r="DZ15" s="20" t="s">
        <v>10</v>
      </c>
      <c r="EA15" s="21"/>
      <c r="EB15" s="40"/>
      <c r="EC15" s="20" t="s">
        <v>10</v>
      </c>
      <c r="ED15" s="21"/>
      <c r="EE15" s="40"/>
      <c r="EF15" s="20" t="s">
        <v>10</v>
      </c>
      <c r="EG15" s="21"/>
      <c r="EH15" s="40"/>
      <c r="EI15" s="20" t="s">
        <v>10</v>
      </c>
      <c r="EJ15" s="21"/>
    </row>
    <row r="16" spans="1:140" s="41" customFormat="1" ht="30.75" customHeight="1" x14ac:dyDescent="0.25">
      <c r="A16" s="148"/>
      <c r="B16" s="149"/>
      <c r="C16" s="152"/>
      <c r="D16" s="104" t="s">
        <v>14</v>
      </c>
      <c r="E16" s="88"/>
      <c r="F16" s="38"/>
      <c r="G16" s="23" t="s">
        <v>10</v>
      </c>
      <c r="H16" s="24"/>
      <c r="I16" s="22"/>
      <c r="J16" s="23" t="s">
        <v>10</v>
      </c>
      <c r="K16" s="24"/>
      <c r="L16" s="30"/>
      <c r="M16" s="23" t="s">
        <v>10</v>
      </c>
      <c r="N16" s="24"/>
      <c r="O16" s="30"/>
      <c r="P16" s="23"/>
      <c r="Q16" s="24"/>
      <c r="R16" s="30"/>
      <c r="S16" s="23" t="s">
        <v>10</v>
      </c>
      <c r="T16" s="24"/>
      <c r="U16" s="40"/>
      <c r="V16" s="23"/>
      <c r="W16" s="24"/>
      <c r="X16" s="40"/>
      <c r="Y16" s="23" t="s">
        <v>10</v>
      </c>
      <c r="Z16" s="24"/>
      <c r="AA16" s="40"/>
      <c r="AB16" s="23"/>
      <c r="AC16" s="24"/>
      <c r="AD16" s="40"/>
      <c r="AE16" s="23" t="s">
        <v>10</v>
      </c>
      <c r="AF16" s="24"/>
      <c r="AG16" s="40"/>
      <c r="AH16" s="23" t="s">
        <v>10</v>
      </c>
      <c r="AI16" s="24"/>
      <c r="AJ16" s="40"/>
      <c r="AK16" s="23" t="s">
        <v>10</v>
      </c>
      <c r="AL16" s="24"/>
      <c r="AM16" s="40"/>
      <c r="AN16" s="23" t="s">
        <v>10</v>
      </c>
      <c r="AO16" s="24"/>
      <c r="AP16" s="40"/>
      <c r="AQ16" s="23" t="s">
        <v>10</v>
      </c>
      <c r="AR16" s="24"/>
      <c r="AS16" s="40"/>
      <c r="AT16" s="23"/>
      <c r="AU16" s="24"/>
      <c r="AV16" s="40"/>
      <c r="AW16" s="23" t="s">
        <v>10</v>
      </c>
      <c r="AX16" s="24"/>
      <c r="AY16" s="40"/>
      <c r="AZ16" s="23" t="s">
        <v>10</v>
      </c>
      <c r="BA16" s="24"/>
      <c r="BB16" s="40"/>
      <c r="BC16" s="23"/>
      <c r="BD16" s="24"/>
      <c r="BE16" s="40"/>
      <c r="BF16" s="23"/>
      <c r="BG16" s="24"/>
      <c r="BH16" s="40"/>
      <c r="BI16" s="23"/>
      <c r="BJ16" s="24"/>
      <c r="BK16" s="40"/>
      <c r="BL16" s="23" t="s">
        <v>10</v>
      </c>
      <c r="BM16" s="24"/>
      <c r="BN16" s="40"/>
      <c r="BO16" s="23" t="s">
        <v>10</v>
      </c>
      <c r="BP16" s="24"/>
      <c r="BQ16" s="40"/>
      <c r="BR16" s="23" t="s">
        <v>10</v>
      </c>
      <c r="BS16" s="24"/>
      <c r="BT16" s="40"/>
      <c r="BU16" s="157"/>
      <c r="BV16" s="24"/>
      <c r="BW16" s="40"/>
      <c r="BX16" s="23" t="s">
        <v>10</v>
      </c>
      <c r="BY16" s="24"/>
      <c r="BZ16" s="40"/>
      <c r="CA16" s="23"/>
      <c r="CB16" s="24" t="s">
        <v>10</v>
      </c>
      <c r="CC16" s="40"/>
      <c r="CD16" s="23" t="s">
        <v>10</v>
      </c>
      <c r="CE16" s="24"/>
      <c r="CF16" s="40"/>
      <c r="CG16" s="23"/>
      <c r="CH16" s="24"/>
      <c r="CI16" s="40"/>
      <c r="CJ16" s="23" t="s">
        <v>10</v>
      </c>
      <c r="CK16" s="24"/>
      <c r="CL16" s="40"/>
      <c r="CM16" s="23" t="s">
        <v>10</v>
      </c>
      <c r="CN16" s="24"/>
      <c r="CO16" s="40"/>
      <c r="CP16" s="23" t="s">
        <v>10</v>
      </c>
      <c r="CQ16" s="24"/>
      <c r="CR16" s="40"/>
      <c r="CS16" s="23"/>
      <c r="CT16" s="24"/>
      <c r="CU16" s="40"/>
      <c r="CV16" s="23" t="s">
        <v>10</v>
      </c>
      <c r="CW16" s="24"/>
      <c r="CX16" s="40"/>
      <c r="CY16" s="23" t="s">
        <v>10</v>
      </c>
      <c r="CZ16" s="24"/>
      <c r="DA16" s="40"/>
      <c r="DB16" s="23" t="s">
        <v>10</v>
      </c>
      <c r="DC16" s="24"/>
      <c r="DD16" s="40"/>
      <c r="DE16" s="23" t="s">
        <v>10</v>
      </c>
      <c r="DF16" s="24"/>
      <c r="DG16" s="40"/>
      <c r="DH16" s="23" t="s">
        <v>10</v>
      </c>
      <c r="DI16" s="24"/>
      <c r="DJ16" s="40"/>
      <c r="DK16" s="23" t="s">
        <v>10</v>
      </c>
      <c r="DL16" s="24"/>
      <c r="DM16" s="40"/>
      <c r="DN16" s="23" t="s">
        <v>10</v>
      </c>
      <c r="DO16" s="24"/>
      <c r="DP16" s="40"/>
      <c r="DQ16" s="23" t="s">
        <v>10</v>
      </c>
      <c r="DR16" s="24"/>
      <c r="DS16" s="40"/>
      <c r="DT16" s="23" t="s">
        <v>10</v>
      </c>
      <c r="DU16" s="24"/>
      <c r="DV16" s="40"/>
      <c r="DW16" s="23" t="s">
        <v>10</v>
      </c>
      <c r="DX16" s="24"/>
      <c r="DY16" s="40"/>
      <c r="DZ16" s="23" t="s">
        <v>10</v>
      </c>
      <c r="EA16" s="24"/>
      <c r="EB16" s="40"/>
      <c r="EC16" s="23" t="s">
        <v>10</v>
      </c>
      <c r="ED16" s="24"/>
      <c r="EE16" s="40"/>
      <c r="EF16" s="23"/>
      <c r="EG16" s="24"/>
      <c r="EH16" s="40"/>
      <c r="EI16" s="23" t="s">
        <v>10</v>
      </c>
      <c r="EJ16" s="24"/>
    </row>
    <row r="17" spans="1:140" s="41" customFormat="1" ht="30.75" customHeight="1" x14ac:dyDescent="0.25">
      <c r="A17" s="148"/>
      <c r="B17" s="149"/>
      <c r="C17" s="152"/>
      <c r="D17" s="104" t="s">
        <v>15</v>
      </c>
      <c r="E17" s="88"/>
      <c r="F17" s="38"/>
      <c r="G17" s="23"/>
      <c r="H17" s="24"/>
      <c r="I17" s="22"/>
      <c r="J17" s="23" t="s">
        <v>10</v>
      </c>
      <c r="K17" s="24"/>
      <c r="L17" s="30"/>
      <c r="M17" s="23"/>
      <c r="N17" s="24"/>
      <c r="O17" s="30"/>
      <c r="P17" s="23" t="s">
        <v>10</v>
      </c>
      <c r="Q17" s="24"/>
      <c r="R17" s="30"/>
      <c r="S17" s="23" t="s">
        <v>10</v>
      </c>
      <c r="T17" s="24"/>
      <c r="U17" s="40"/>
      <c r="V17" s="23"/>
      <c r="W17" s="24"/>
      <c r="X17" s="40"/>
      <c r="Y17" s="23"/>
      <c r="Z17" s="24"/>
      <c r="AA17" s="40"/>
      <c r="AB17" s="23"/>
      <c r="AC17" s="24"/>
      <c r="AD17" s="40"/>
      <c r="AE17" s="23"/>
      <c r="AF17" s="24"/>
      <c r="AG17" s="40"/>
      <c r="AH17" s="23" t="s">
        <v>10</v>
      </c>
      <c r="AI17" s="24"/>
      <c r="AJ17" s="40"/>
      <c r="AK17" s="23" t="s">
        <v>10</v>
      </c>
      <c r="AL17" s="24"/>
      <c r="AM17" s="40"/>
      <c r="AN17" s="23" t="s">
        <v>10</v>
      </c>
      <c r="AO17" s="24"/>
      <c r="AP17" s="40"/>
      <c r="AQ17" s="23" t="s">
        <v>10</v>
      </c>
      <c r="AR17" s="24"/>
      <c r="AS17" s="40"/>
      <c r="AT17" s="23"/>
      <c r="AU17" s="24"/>
      <c r="AV17" s="40"/>
      <c r="AW17" s="23" t="s">
        <v>10</v>
      </c>
      <c r="AX17" s="24"/>
      <c r="AY17" s="40"/>
      <c r="AZ17" s="23"/>
      <c r="BA17" s="24"/>
      <c r="BB17" s="40"/>
      <c r="BC17" s="23"/>
      <c r="BD17" s="24"/>
      <c r="BE17" s="40"/>
      <c r="BF17" s="23" t="s">
        <v>10</v>
      </c>
      <c r="BG17" s="24"/>
      <c r="BH17" s="40"/>
      <c r="BI17" s="23"/>
      <c r="BJ17" s="24"/>
      <c r="BK17" s="40"/>
      <c r="BL17" s="23"/>
      <c r="BM17" s="24"/>
      <c r="BN17" s="40"/>
      <c r="BO17" s="23"/>
      <c r="BP17" s="24"/>
      <c r="BQ17" s="40"/>
      <c r="BR17" s="23"/>
      <c r="BS17" s="24"/>
      <c r="BT17" s="40"/>
      <c r="BU17" s="157"/>
      <c r="BV17" s="24"/>
      <c r="BW17" s="40"/>
      <c r="BX17" s="23"/>
      <c r="BY17" s="24"/>
      <c r="BZ17" s="40"/>
      <c r="CA17" s="23"/>
      <c r="CB17" s="24" t="s">
        <v>10</v>
      </c>
      <c r="CC17" s="40"/>
      <c r="CD17" s="23" t="s">
        <v>10</v>
      </c>
      <c r="CE17" s="24"/>
      <c r="CF17" s="40"/>
      <c r="CG17" s="23"/>
      <c r="CH17" s="24"/>
      <c r="CI17" s="40"/>
      <c r="CJ17" s="23"/>
      <c r="CK17" s="24"/>
      <c r="CL17" s="40"/>
      <c r="CM17" s="23"/>
      <c r="CN17" s="24"/>
      <c r="CO17" s="40"/>
      <c r="CP17" s="23" t="s">
        <v>10</v>
      </c>
      <c r="CQ17" s="24"/>
      <c r="CR17" s="40"/>
      <c r="CS17" s="23"/>
      <c r="CT17" s="24"/>
      <c r="CU17" s="40"/>
      <c r="CV17" s="23"/>
      <c r="CW17" s="24"/>
      <c r="CX17" s="40"/>
      <c r="CY17" s="23"/>
      <c r="CZ17" s="24"/>
      <c r="DA17" s="40"/>
      <c r="DB17" s="23"/>
      <c r="DC17" s="24"/>
      <c r="DD17" s="40"/>
      <c r="DE17" s="23"/>
      <c r="DF17" s="24"/>
      <c r="DG17" s="40"/>
      <c r="DH17" s="23" t="s">
        <v>10</v>
      </c>
      <c r="DI17" s="24"/>
      <c r="DJ17" s="40"/>
      <c r="DK17" s="23"/>
      <c r="DL17" s="24"/>
      <c r="DM17" s="40"/>
      <c r="DN17" s="23"/>
      <c r="DO17" s="24"/>
      <c r="DP17" s="40"/>
      <c r="DQ17" s="23"/>
      <c r="DR17" s="24"/>
      <c r="DS17" s="40"/>
      <c r="DT17" s="23"/>
      <c r="DU17" s="24"/>
      <c r="DV17" s="40"/>
      <c r="DW17" s="23"/>
      <c r="DX17" s="24"/>
      <c r="DY17" s="40"/>
      <c r="DZ17" s="23" t="s">
        <v>10</v>
      </c>
      <c r="EA17" s="24"/>
      <c r="EB17" s="40"/>
      <c r="EC17" s="23"/>
      <c r="ED17" s="24"/>
      <c r="EE17" s="40"/>
      <c r="EF17" s="23"/>
      <c r="EG17" s="24"/>
      <c r="EH17" s="40"/>
      <c r="EI17" s="23" t="s">
        <v>10</v>
      </c>
      <c r="EJ17" s="24"/>
    </row>
    <row r="18" spans="1:140" s="41" customFormat="1" ht="30.75" customHeight="1" x14ac:dyDescent="0.25">
      <c r="A18" s="148"/>
      <c r="B18" s="149"/>
      <c r="C18" s="152"/>
      <c r="D18" s="104" t="s">
        <v>16</v>
      </c>
      <c r="E18" s="88"/>
      <c r="F18" s="38"/>
      <c r="G18" s="23" t="s">
        <v>10</v>
      </c>
      <c r="H18" s="24"/>
      <c r="I18" s="22"/>
      <c r="J18" s="23" t="s">
        <v>10</v>
      </c>
      <c r="K18" s="24"/>
      <c r="L18" s="30"/>
      <c r="M18" s="23"/>
      <c r="N18" s="24"/>
      <c r="O18" s="30"/>
      <c r="P18" s="23" t="s">
        <v>10</v>
      </c>
      <c r="Q18" s="24"/>
      <c r="R18" s="30"/>
      <c r="S18" s="23" t="s">
        <v>10</v>
      </c>
      <c r="T18" s="24"/>
      <c r="U18" s="40"/>
      <c r="V18" s="23" t="s">
        <v>10</v>
      </c>
      <c r="W18" s="24"/>
      <c r="X18" s="40"/>
      <c r="Y18" s="23"/>
      <c r="Z18" s="24"/>
      <c r="AA18" s="40"/>
      <c r="AB18" s="23"/>
      <c r="AC18" s="24"/>
      <c r="AD18" s="40"/>
      <c r="AE18" s="23" t="s">
        <v>10</v>
      </c>
      <c r="AF18" s="24"/>
      <c r="AG18" s="40"/>
      <c r="AH18" s="23" t="s">
        <v>10</v>
      </c>
      <c r="AI18" s="24"/>
      <c r="AJ18" s="40"/>
      <c r="AK18" s="23" t="s">
        <v>10</v>
      </c>
      <c r="AL18" s="24"/>
      <c r="AM18" s="40"/>
      <c r="AN18" s="23"/>
      <c r="AO18" s="24"/>
      <c r="AP18" s="40"/>
      <c r="AQ18" s="23" t="s">
        <v>10</v>
      </c>
      <c r="AR18" s="24"/>
      <c r="AS18" s="40"/>
      <c r="AT18" s="23"/>
      <c r="AU18" s="24"/>
      <c r="AV18" s="40"/>
      <c r="AW18" s="23" t="s">
        <v>10</v>
      </c>
      <c r="AX18" s="24"/>
      <c r="AY18" s="40"/>
      <c r="AZ18" s="23" t="s">
        <v>10</v>
      </c>
      <c r="BA18" s="24"/>
      <c r="BB18" s="40"/>
      <c r="BC18" s="23" t="s">
        <v>10</v>
      </c>
      <c r="BD18" s="24"/>
      <c r="BE18" s="40"/>
      <c r="BF18" s="23"/>
      <c r="BG18" s="24"/>
      <c r="BH18" s="40"/>
      <c r="BI18" s="23" t="s">
        <v>10</v>
      </c>
      <c r="BJ18" s="24"/>
      <c r="BK18" s="40"/>
      <c r="BL18" s="23"/>
      <c r="BM18" s="24"/>
      <c r="BN18" s="40"/>
      <c r="BO18" s="23" t="s">
        <v>10</v>
      </c>
      <c r="BP18" s="24"/>
      <c r="BQ18" s="40"/>
      <c r="BR18" s="23" t="s">
        <v>10</v>
      </c>
      <c r="BS18" s="24"/>
      <c r="BT18" s="40"/>
      <c r="BU18" s="157"/>
      <c r="BV18" s="24"/>
      <c r="BW18" s="40"/>
      <c r="BX18" s="23" t="s">
        <v>10</v>
      </c>
      <c r="BY18" s="24"/>
      <c r="BZ18" s="40"/>
      <c r="CA18" s="23"/>
      <c r="CB18" s="24" t="s">
        <v>10</v>
      </c>
      <c r="CC18" s="40"/>
      <c r="CD18" s="23" t="s">
        <v>10</v>
      </c>
      <c r="CE18" s="24"/>
      <c r="CF18" s="40"/>
      <c r="CG18" s="23"/>
      <c r="CH18" s="24"/>
      <c r="CI18" s="40"/>
      <c r="CJ18" s="23" t="s">
        <v>10</v>
      </c>
      <c r="CK18" s="24"/>
      <c r="CL18" s="40"/>
      <c r="CM18" s="23"/>
      <c r="CN18" s="24"/>
      <c r="CO18" s="40"/>
      <c r="CP18" s="23" t="s">
        <v>10</v>
      </c>
      <c r="CQ18" s="24"/>
      <c r="CR18" s="40"/>
      <c r="CS18" s="23"/>
      <c r="CT18" s="24"/>
      <c r="CU18" s="40"/>
      <c r="CV18" s="23"/>
      <c r="CW18" s="24"/>
      <c r="CX18" s="40"/>
      <c r="CY18" s="23"/>
      <c r="CZ18" s="24"/>
      <c r="DA18" s="40"/>
      <c r="DB18" s="23"/>
      <c r="DC18" s="24"/>
      <c r="DD18" s="40"/>
      <c r="DE18" s="23"/>
      <c r="DF18" s="24"/>
      <c r="DG18" s="40"/>
      <c r="DH18" s="23" t="s">
        <v>10</v>
      </c>
      <c r="DI18" s="24"/>
      <c r="DJ18" s="40"/>
      <c r="DK18" s="23"/>
      <c r="DL18" s="24"/>
      <c r="DM18" s="40"/>
      <c r="DN18" s="23" t="s">
        <v>10</v>
      </c>
      <c r="DO18" s="24"/>
      <c r="DP18" s="40"/>
      <c r="DQ18" s="23"/>
      <c r="DR18" s="24"/>
      <c r="DS18" s="40"/>
      <c r="DT18" s="23" t="s">
        <v>10</v>
      </c>
      <c r="DU18" s="24"/>
      <c r="DV18" s="40"/>
      <c r="DW18" s="23" t="s">
        <v>10</v>
      </c>
      <c r="DX18" s="24"/>
      <c r="DY18" s="40"/>
      <c r="DZ18" s="23" t="s">
        <v>10</v>
      </c>
      <c r="EA18" s="24"/>
      <c r="EB18" s="40"/>
      <c r="EC18" s="23" t="s">
        <v>10</v>
      </c>
      <c r="ED18" s="24"/>
      <c r="EE18" s="40"/>
      <c r="EF18" s="23"/>
      <c r="EG18" s="24"/>
      <c r="EH18" s="40"/>
      <c r="EI18" s="23"/>
      <c r="EJ18" s="24"/>
    </row>
    <row r="19" spans="1:140" s="41" customFormat="1" ht="30.75" customHeight="1" x14ac:dyDescent="0.25">
      <c r="A19" s="148"/>
      <c r="B19" s="149"/>
      <c r="C19" s="152"/>
      <c r="D19" s="104" t="s">
        <v>17</v>
      </c>
      <c r="E19" s="88"/>
      <c r="F19" s="38"/>
      <c r="G19" s="23"/>
      <c r="H19" s="24"/>
      <c r="I19" s="22"/>
      <c r="J19" s="23"/>
      <c r="K19" s="24"/>
      <c r="L19" s="30"/>
      <c r="M19" s="23" t="s">
        <v>10</v>
      </c>
      <c r="N19" s="24"/>
      <c r="O19" s="30"/>
      <c r="P19" s="23" t="s">
        <v>10</v>
      </c>
      <c r="Q19" s="24"/>
      <c r="R19" s="30"/>
      <c r="S19" s="23" t="s">
        <v>10</v>
      </c>
      <c r="T19" s="24"/>
      <c r="U19" s="40"/>
      <c r="V19" s="23"/>
      <c r="W19" s="24"/>
      <c r="X19" s="40"/>
      <c r="Y19" s="23" t="s">
        <v>10</v>
      </c>
      <c r="Z19" s="24"/>
      <c r="AA19" s="40"/>
      <c r="AB19" s="23" t="s">
        <v>10</v>
      </c>
      <c r="AC19" s="24"/>
      <c r="AD19" s="40"/>
      <c r="AE19" s="23"/>
      <c r="AF19" s="24"/>
      <c r="AG19" s="40"/>
      <c r="AH19" s="23" t="s">
        <v>10</v>
      </c>
      <c r="AI19" s="24"/>
      <c r="AJ19" s="40"/>
      <c r="AK19" s="23"/>
      <c r="AL19" s="24"/>
      <c r="AM19" s="40"/>
      <c r="AN19" s="23"/>
      <c r="AO19" s="24"/>
      <c r="AP19" s="40"/>
      <c r="AQ19" s="23" t="s">
        <v>10</v>
      </c>
      <c r="AR19" s="24"/>
      <c r="AS19" s="40"/>
      <c r="AT19" s="23"/>
      <c r="AU19" s="24"/>
      <c r="AV19" s="40"/>
      <c r="AW19" s="23" t="s">
        <v>10</v>
      </c>
      <c r="AX19" s="24"/>
      <c r="AY19" s="40"/>
      <c r="AZ19" s="23"/>
      <c r="BA19" s="24"/>
      <c r="BB19" s="40"/>
      <c r="BC19" s="23" t="s">
        <v>10</v>
      </c>
      <c r="BD19" s="24"/>
      <c r="BE19" s="40"/>
      <c r="BF19" s="23" t="s">
        <v>10</v>
      </c>
      <c r="BG19" s="24"/>
      <c r="BH19" s="40"/>
      <c r="BI19" s="23" t="s">
        <v>10</v>
      </c>
      <c r="BJ19" s="24"/>
      <c r="BK19" s="40"/>
      <c r="BL19" s="23"/>
      <c r="BM19" s="24"/>
      <c r="BN19" s="40"/>
      <c r="BO19" s="23" t="s">
        <v>10</v>
      </c>
      <c r="BP19" s="24"/>
      <c r="BQ19" s="40"/>
      <c r="BR19" s="23"/>
      <c r="BS19" s="24"/>
      <c r="BT19" s="40"/>
      <c r="BU19" s="157"/>
      <c r="BV19" s="24"/>
      <c r="BW19" s="40"/>
      <c r="BX19" s="23" t="s">
        <v>10</v>
      </c>
      <c r="BY19" s="24"/>
      <c r="BZ19" s="40"/>
      <c r="CA19" s="23"/>
      <c r="CB19" s="24" t="s">
        <v>10</v>
      </c>
      <c r="CC19" s="40"/>
      <c r="CD19" s="23" t="s">
        <v>10</v>
      </c>
      <c r="CE19" s="24"/>
      <c r="CF19" s="40"/>
      <c r="CG19" s="23"/>
      <c r="CH19" s="24"/>
      <c r="CI19" s="40"/>
      <c r="CJ19" s="23"/>
      <c r="CK19" s="24"/>
      <c r="CL19" s="40"/>
      <c r="CM19" s="23" t="s">
        <v>10</v>
      </c>
      <c r="CN19" s="24"/>
      <c r="CO19" s="40"/>
      <c r="CP19" s="23" t="s">
        <v>10</v>
      </c>
      <c r="CQ19" s="24"/>
      <c r="CR19" s="40"/>
      <c r="CS19" s="23" t="s">
        <v>10</v>
      </c>
      <c r="CT19" s="24"/>
      <c r="CU19" s="40"/>
      <c r="CV19" s="23" t="s">
        <v>10</v>
      </c>
      <c r="CW19" s="24"/>
      <c r="CX19" s="40"/>
      <c r="CY19" s="23"/>
      <c r="CZ19" s="24"/>
      <c r="DA19" s="40"/>
      <c r="DB19" s="23" t="s">
        <v>10</v>
      </c>
      <c r="DC19" s="24"/>
      <c r="DD19" s="40"/>
      <c r="DE19" s="23" t="s">
        <v>10</v>
      </c>
      <c r="DF19" s="24"/>
      <c r="DG19" s="40"/>
      <c r="DH19" s="23" t="s">
        <v>10</v>
      </c>
      <c r="DI19" s="24"/>
      <c r="DJ19" s="40"/>
      <c r="DK19" s="23" t="s">
        <v>10</v>
      </c>
      <c r="DL19" s="24"/>
      <c r="DM19" s="40"/>
      <c r="DN19" s="23" t="s">
        <v>10</v>
      </c>
      <c r="DO19" s="24"/>
      <c r="DP19" s="40"/>
      <c r="DQ19" s="23" t="s">
        <v>10</v>
      </c>
      <c r="DR19" s="24"/>
      <c r="DS19" s="40"/>
      <c r="DT19" s="23"/>
      <c r="DU19" s="24"/>
      <c r="DV19" s="40"/>
      <c r="DW19" s="23"/>
      <c r="DX19" s="24"/>
      <c r="DY19" s="40"/>
      <c r="DZ19" s="23"/>
      <c r="EA19" s="24"/>
      <c r="EB19" s="40"/>
      <c r="EC19" s="23" t="s">
        <v>10</v>
      </c>
      <c r="ED19" s="24"/>
      <c r="EE19" s="40"/>
      <c r="EF19" s="23" t="s">
        <v>10</v>
      </c>
      <c r="EG19" s="24"/>
      <c r="EH19" s="40"/>
      <c r="EI19" s="23" t="s">
        <v>10</v>
      </c>
      <c r="EJ19" s="24"/>
    </row>
    <row r="20" spans="1:140" s="41" customFormat="1" ht="30.75" customHeight="1" thickBot="1" x14ac:dyDescent="0.3">
      <c r="A20" s="148"/>
      <c r="B20" s="149"/>
      <c r="C20" s="153"/>
      <c r="D20" s="128" t="s">
        <v>18</v>
      </c>
      <c r="E20" s="129"/>
      <c r="F20" s="38"/>
      <c r="G20" s="25"/>
      <c r="H20" s="26"/>
      <c r="I20" s="22"/>
      <c r="J20" s="25" t="s">
        <v>10</v>
      </c>
      <c r="K20" s="26"/>
      <c r="L20" s="30"/>
      <c r="M20" s="25"/>
      <c r="N20" s="26"/>
      <c r="O20" s="30"/>
      <c r="P20" s="25" t="s">
        <v>10</v>
      </c>
      <c r="Q20" s="26"/>
      <c r="R20" s="30"/>
      <c r="S20" s="25"/>
      <c r="T20" s="26"/>
      <c r="U20" s="40"/>
      <c r="V20" s="25" t="s">
        <v>10</v>
      </c>
      <c r="W20" s="26"/>
      <c r="X20" s="40"/>
      <c r="Y20" s="25"/>
      <c r="Z20" s="26"/>
      <c r="AA20" s="40"/>
      <c r="AB20" s="25"/>
      <c r="AC20" s="26"/>
      <c r="AD20" s="40"/>
      <c r="AE20" s="25" t="s">
        <v>10</v>
      </c>
      <c r="AF20" s="26"/>
      <c r="AG20" s="40"/>
      <c r="AH20" s="25" t="s">
        <v>10</v>
      </c>
      <c r="AI20" s="26"/>
      <c r="AJ20" s="40"/>
      <c r="AK20" s="25" t="s">
        <v>10</v>
      </c>
      <c r="AL20" s="26"/>
      <c r="AM20" s="40"/>
      <c r="AN20" s="25" t="s">
        <v>10</v>
      </c>
      <c r="AO20" s="26"/>
      <c r="AP20" s="40"/>
      <c r="AQ20" s="25"/>
      <c r="AR20" s="26"/>
      <c r="AS20" s="40"/>
      <c r="AT20" s="25"/>
      <c r="AU20" s="26"/>
      <c r="AV20" s="40"/>
      <c r="AW20" s="25"/>
      <c r="AX20" s="26"/>
      <c r="AY20" s="40"/>
      <c r="AZ20" s="25"/>
      <c r="BA20" s="26"/>
      <c r="BB20" s="40"/>
      <c r="BC20" s="25" t="s">
        <v>10</v>
      </c>
      <c r="BD20" s="26"/>
      <c r="BE20" s="40"/>
      <c r="BF20" s="25"/>
      <c r="BG20" s="26"/>
      <c r="BH20" s="40"/>
      <c r="BI20" s="25"/>
      <c r="BJ20" s="26"/>
      <c r="BK20" s="40"/>
      <c r="BL20" s="25" t="s">
        <v>10</v>
      </c>
      <c r="BM20" s="26"/>
      <c r="BN20" s="40"/>
      <c r="BO20" s="25" t="s">
        <v>10</v>
      </c>
      <c r="BP20" s="26"/>
      <c r="BQ20" s="40"/>
      <c r="BR20" s="25"/>
      <c r="BS20" s="26"/>
      <c r="BT20" s="40"/>
      <c r="BU20" s="158"/>
      <c r="BV20" s="26"/>
      <c r="BW20" s="40"/>
      <c r="BX20" s="25" t="s">
        <v>10</v>
      </c>
      <c r="BY20" s="26"/>
      <c r="BZ20" s="40"/>
      <c r="CA20" s="25"/>
      <c r="CB20" s="26" t="s">
        <v>10</v>
      </c>
      <c r="CC20" s="40"/>
      <c r="CD20" s="25" t="s">
        <v>10</v>
      </c>
      <c r="CE20" s="26"/>
      <c r="CF20" s="40"/>
      <c r="CG20" s="25" t="s">
        <v>10</v>
      </c>
      <c r="CH20" s="26"/>
      <c r="CI20" s="40"/>
      <c r="CJ20" s="25" t="s">
        <v>10</v>
      </c>
      <c r="CK20" s="26"/>
      <c r="CL20" s="40"/>
      <c r="CM20" s="25" t="s">
        <v>10</v>
      </c>
      <c r="CN20" s="26"/>
      <c r="CO20" s="40"/>
      <c r="CP20" s="25" t="s">
        <v>10</v>
      </c>
      <c r="CQ20" s="26"/>
      <c r="CR20" s="40"/>
      <c r="CS20" s="25"/>
      <c r="CT20" s="26"/>
      <c r="CU20" s="40"/>
      <c r="CV20" s="25" t="s">
        <v>10</v>
      </c>
      <c r="CW20" s="26"/>
      <c r="CX20" s="40"/>
      <c r="CY20" s="25"/>
      <c r="CZ20" s="26"/>
      <c r="DA20" s="40"/>
      <c r="DB20" s="25" t="s">
        <v>10</v>
      </c>
      <c r="DC20" s="26"/>
      <c r="DD20" s="40"/>
      <c r="DE20" s="25" t="s">
        <v>10</v>
      </c>
      <c r="DF20" s="26"/>
      <c r="DG20" s="40"/>
      <c r="DH20" s="25" t="s">
        <v>10</v>
      </c>
      <c r="DI20" s="26"/>
      <c r="DJ20" s="40"/>
      <c r="DK20" s="25" t="s">
        <v>10</v>
      </c>
      <c r="DL20" s="26"/>
      <c r="DM20" s="40"/>
      <c r="DN20" s="25" t="s">
        <v>10</v>
      </c>
      <c r="DO20" s="26"/>
      <c r="DP20" s="40"/>
      <c r="DQ20" s="25" t="s">
        <v>10</v>
      </c>
      <c r="DR20" s="26"/>
      <c r="DS20" s="40"/>
      <c r="DT20" s="25" t="s">
        <v>10</v>
      </c>
      <c r="DU20" s="26"/>
      <c r="DV20" s="40"/>
      <c r="DW20" s="25" t="s">
        <v>10</v>
      </c>
      <c r="DX20" s="26"/>
      <c r="DY20" s="40"/>
      <c r="DZ20" s="25"/>
      <c r="EA20" s="26"/>
      <c r="EB20" s="40"/>
      <c r="EC20" s="25"/>
      <c r="ED20" s="26"/>
      <c r="EE20" s="40"/>
      <c r="EF20" s="25"/>
      <c r="EG20" s="26"/>
      <c r="EH20" s="40"/>
      <c r="EI20" s="25" t="s">
        <v>10</v>
      </c>
      <c r="EJ20" s="26"/>
    </row>
    <row r="21" spans="1:140" s="41" customFormat="1" ht="30.75" customHeight="1" x14ac:dyDescent="0.25">
      <c r="A21" s="148"/>
      <c r="B21" s="149"/>
      <c r="C21" s="151" t="s">
        <v>42</v>
      </c>
      <c r="D21" s="154" t="s">
        <v>13</v>
      </c>
      <c r="E21" s="155"/>
      <c r="F21" s="38"/>
      <c r="G21" s="20" t="s">
        <v>10</v>
      </c>
      <c r="H21" s="21"/>
      <c r="I21" s="22"/>
      <c r="J21" s="20" t="s">
        <v>10</v>
      </c>
      <c r="K21" s="21"/>
      <c r="L21" s="30"/>
      <c r="M21" s="20" t="s">
        <v>10</v>
      </c>
      <c r="N21" s="21"/>
      <c r="O21" s="30"/>
      <c r="P21" s="20" t="s">
        <v>10</v>
      </c>
      <c r="Q21" s="21"/>
      <c r="R21" s="30"/>
      <c r="S21" s="20" t="s">
        <v>10</v>
      </c>
      <c r="T21" s="21"/>
      <c r="U21" s="40"/>
      <c r="V21" s="20" t="s">
        <v>10</v>
      </c>
      <c r="W21" s="21"/>
      <c r="X21" s="40"/>
      <c r="Y21" s="20" t="s">
        <v>10</v>
      </c>
      <c r="Z21" s="21"/>
      <c r="AA21" s="40"/>
      <c r="AB21" s="20" t="s">
        <v>10</v>
      </c>
      <c r="AC21" s="21"/>
      <c r="AD21" s="40"/>
      <c r="AE21" s="20" t="s">
        <v>10</v>
      </c>
      <c r="AF21" s="21"/>
      <c r="AG21" s="40"/>
      <c r="AH21" s="20" t="s">
        <v>10</v>
      </c>
      <c r="AI21" s="21"/>
      <c r="AJ21" s="40"/>
      <c r="AK21" s="20"/>
      <c r="AL21" s="21"/>
      <c r="AM21" s="40"/>
      <c r="AN21" s="20"/>
      <c r="AO21" s="21"/>
      <c r="AP21" s="40"/>
      <c r="AQ21" s="20" t="s">
        <v>10</v>
      </c>
      <c r="AR21" s="21"/>
      <c r="AS21" s="40"/>
      <c r="AT21" s="89" t="s">
        <v>86</v>
      </c>
      <c r="AU21" s="90"/>
      <c r="AV21" s="40"/>
      <c r="AW21" s="20" t="s">
        <v>10</v>
      </c>
      <c r="AX21" s="21"/>
      <c r="AY21" s="40"/>
      <c r="AZ21" s="20" t="s">
        <v>10</v>
      </c>
      <c r="BA21" s="21"/>
      <c r="BB21" s="40"/>
      <c r="BC21" s="20" t="s">
        <v>10</v>
      </c>
      <c r="BD21" s="21"/>
      <c r="BE21" s="40"/>
      <c r="BF21" s="20"/>
      <c r="BG21" s="21"/>
      <c r="BH21" s="40"/>
      <c r="BI21" s="20"/>
      <c r="BJ21" s="21"/>
      <c r="BK21" s="40"/>
      <c r="BL21" s="20" t="s">
        <v>10</v>
      </c>
      <c r="BM21" s="21"/>
      <c r="BN21" s="40"/>
      <c r="BO21" s="20" t="s">
        <v>10</v>
      </c>
      <c r="BP21" s="21"/>
      <c r="BQ21" s="40"/>
      <c r="BR21" s="20" t="s">
        <v>10</v>
      </c>
      <c r="BS21" s="21"/>
      <c r="BT21" s="40"/>
      <c r="BU21" s="20" t="s">
        <v>10</v>
      </c>
      <c r="BV21" s="21"/>
      <c r="BW21" s="40"/>
      <c r="BX21" s="20"/>
      <c r="BY21" s="21"/>
      <c r="BZ21" s="40"/>
      <c r="CA21" s="20"/>
      <c r="CB21" s="21" t="s">
        <v>10</v>
      </c>
      <c r="CC21" s="40"/>
      <c r="CD21" s="20" t="s">
        <v>10</v>
      </c>
      <c r="CE21" s="21"/>
      <c r="CF21" s="40"/>
      <c r="CG21" s="20" t="s">
        <v>10</v>
      </c>
      <c r="CH21" s="21"/>
      <c r="CI21" s="40"/>
      <c r="CJ21" s="20" t="s">
        <v>10</v>
      </c>
      <c r="CK21" s="21"/>
      <c r="CL21" s="40"/>
      <c r="CM21" s="20" t="s">
        <v>10</v>
      </c>
      <c r="CN21" s="21"/>
      <c r="CO21" s="40"/>
      <c r="CP21" s="20" t="s">
        <v>10</v>
      </c>
      <c r="CQ21" s="21"/>
      <c r="CR21" s="40"/>
      <c r="CS21" s="89" t="s">
        <v>41</v>
      </c>
      <c r="CT21" s="90"/>
      <c r="CU21" s="40"/>
      <c r="CV21" s="20" t="s">
        <v>10</v>
      </c>
      <c r="CW21" s="21"/>
      <c r="CX21" s="40"/>
      <c r="CY21" s="20" t="s">
        <v>10</v>
      </c>
      <c r="CZ21" s="21"/>
      <c r="DA21" s="40"/>
      <c r="DB21" s="20"/>
      <c r="DC21" s="21"/>
      <c r="DD21" s="40"/>
      <c r="DE21" s="89" t="s">
        <v>41</v>
      </c>
      <c r="DF21" s="90"/>
      <c r="DG21" s="40"/>
      <c r="DH21" s="20" t="s">
        <v>10</v>
      </c>
      <c r="DI21" s="21"/>
      <c r="DJ21" s="40"/>
      <c r="DK21" s="20" t="s">
        <v>10</v>
      </c>
      <c r="DL21" s="21"/>
      <c r="DM21" s="40"/>
      <c r="DN21" s="20" t="s">
        <v>10</v>
      </c>
      <c r="DO21" s="21"/>
      <c r="DP21" s="40"/>
      <c r="DQ21" s="20" t="s">
        <v>10</v>
      </c>
      <c r="DR21" s="21"/>
      <c r="DS21" s="40"/>
      <c r="DT21" s="20" t="s">
        <v>10</v>
      </c>
      <c r="DU21" s="21"/>
      <c r="DV21" s="40"/>
      <c r="DW21" s="20" t="s">
        <v>10</v>
      </c>
      <c r="DX21" s="21"/>
      <c r="DY21" s="40"/>
      <c r="DZ21" s="20" t="s">
        <v>10</v>
      </c>
      <c r="EA21" s="21"/>
      <c r="EB21" s="40"/>
      <c r="EC21" s="20" t="s">
        <v>10</v>
      </c>
      <c r="ED21" s="21"/>
      <c r="EE21" s="40"/>
      <c r="EF21" s="20" t="s">
        <v>10</v>
      </c>
      <c r="EG21" s="21"/>
      <c r="EH21" s="40"/>
      <c r="EI21" s="20" t="s">
        <v>10</v>
      </c>
      <c r="EJ21" s="21"/>
    </row>
    <row r="22" spans="1:140" s="41" customFormat="1" ht="30.75" customHeight="1" x14ac:dyDescent="0.25">
      <c r="A22" s="148"/>
      <c r="B22" s="149"/>
      <c r="C22" s="152"/>
      <c r="D22" s="104" t="s">
        <v>14</v>
      </c>
      <c r="E22" s="88"/>
      <c r="F22" s="38"/>
      <c r="G22" s="23"/>
      <c r="H22" s="24"/>
      <c r="I22" s="22"/>
      <c r="J22" s="23" t="s">
        <v>10</v>
      </c>
      <c r="K22" s="24"/>
      <c r="L22" s="30"/>
      <c r="M22" s="23" t="s">
        <v>10</v>
      </c>
      <c r="N22" s="24"/>
      <c r="O22" s="30"/>
      <c r="P22" s="23" t="s">
        <v>10</v>
      </c>
      <c r="Q22" s="24"/>
      <c r="R22" s="30"/>
      <c r="S22" s="23" t="s">
        <v>10</v>
      </c>
      <c r="T22" s="24"/>
      <c r="U22" s="40"/>
      <c r="V22" s="23"/>
      <c r="W22" s="24"/>
      <c r="X22" s="40"/>
      <c r="Y22" s="23"/>
      <c r="Z22" s="24"/>
      <c r="AA22" s="40"/>
      <c r="AB22" s="23"/>
      <c r="AC22" s="24"/>
      <c r="AD22" s="40"/>
      <c r="AE22" s="23" t="s">
        <v>10</v>
      </c>
      <c r="AF22" s="24"/>
      <c r="AG22" s="40"/>
      <c r="AH22" s="23" t="s">
        <v>10</v>
      </c>
      <c r="AI22" s="24"/>
      <c r="AJ22" s="40"/>
      <c r="AK22" s="23" t="s">
        <v>10</v>
      </c>
      <c r="AL22" s="24"/>
      <c r="AM22" s="40"/>
      <c r="AN22" s="23" t="s">
        <v>10</v>
      </c>
      <c r="AO22" s="24"/>
      <c r="AP22" s="40"/>
      <c r="AQ22" s="23" t="s">
        <v>10</v>
      </c>
      <c r="AR22" s="24"/>
      <c r="AS22" s="40"/>
      <c r="AT22" s="91"/>
      <c r="AU22" s="92"/>
      <c r="AV22" s="40"/>
      <c r="AW22" s="23" t="s">
        <v>10</v>
      </c>
      <c r="AX22" s="24"/>
      <c r="AY22" s="40"/>
      <c r="AZ22" s="23"/>
      <c r="BA22" s="24"/>
      <c r="BB22" s="40"/>
      <c r="BC22" s="23" t="s">
        <v>10</v>
      </c>
      <c r="BD22" s="24"/>
      <c r="BE22" s="40"/>
      <c r="BF22" s="23" t="s">
        <v>10</v>
      </c>
      <c r="BG22" s="24"/>
      <c r="BH22" s="40"/>
      <c r="BI22" s="23"/>
      <c r="BJ22" s="24"/>
      <c r="BK22" s="40"/>
      <c r="BL22" s="23"/>
      <c r="BM22" s="24"/>
      <c r="BN22" s="40"/>
      <c r="BO22" s="23" t="s">
        <v>10</v>
      </c>
      <c r="BP22" s="24"/>
      <c r="BQ22" s="40"/>
      <c r="BR22" s="23" t="s">
        <v>10</v>
      </c>
      <c r="BS22" s="24"/>
      <c r="BT22" s="40"/>
      <c r="BU22" s="23" t="s">
        <v>10</v>
      </c>
      <c r="BV22" s="24"/>
      <c r="BW22" s="40"/>
      <c r="BX22" s="23" t="s">
        <v>10</v>
      </c>
      <c r="BY22" s="24"/>
      <c r="BZ22" s="40"/>
      <c r="CA22" s="23"/>
      <c r="CB22" s="24" t="s">
        <v>10</v>
      </c>
      <c r="CC22" s="40"/>
      <c r="CD22" s="23" t="s">
        <v>10</v>
      </c>
      <c r="CE22" s="24"/>
      <c r="CF22" s="40"/>
      <c r="CG22" s="23" t="s">
        <v>10</v>
      </c>
      <c r="CH22" s="24"/>
      <c r="CI22" s="40"/>
      <c r="CJ22" s="23" t="s">
        <v>10</v>
      </c>
      <c r="CK22" s="24"/>
      <c r="CL22" s="40"/>
      <c r="CM22" s="23" t="s">
        <v>10</v>
      </c>
      <c r="CN22" s="24"/>
      <c r="CO22" s="40"/>
      <c r="CP22" s="23" t="s">
        <v>10</v>
      </c>
      <c r="CQ22" s="24"/>
      <c r="CR22" s="40"/>
      <c r="CS22" s="91"/>
      <c r="CT22" s="92"/>
      <c r="CU22" s="40"/>
      <c r="CV22" s="23" t="s">
        <v>10</v>
      </c>
      <c r="CW22" s="24"/>
      <c r="CX22" s="40"/>
      <c r="CY22" s="23"/>
      <c r="CZ22" s="24"/>
      <c r="DA22" s="40"/>
      <c r="DB22" s="23"/>
      <c r="DC22" s="24"/>
      <c r="DD22" s="40"/>
      <c r="DE22" s="91"/>
      <c r="DF22" s="92"/>
      <c r="DG22" s="40"/>
      <c r="DH22" s="23" t="s">
        <v>10</v>
      </c>
      <c r="DI22" s="24"/>
      <c r="DJ22" s="40"/>
      <c r="DK22" s="23" t="s">
        <v>10</v>
      </c>
      <c r="DL22" s="24"/>
      <c r="DM22" s="40"/>
      <c r="DN22" s="23" t="s">
        <v>10</v>
      </c>
      <c r="DO22" s="24"/>
      <c r="DP22" s="40"/>
      <c r="DQ22" s="23" t="s">
        <v>10</v>
      </c>
      <c r="DR22" s="24"/>
      <c r="DS22" s="40"/>
      <c r="DT22" s="23" t="s">
        <v>10</v>
      </c>
      <c r="DU22" s="24"/>
      <c r="DV22" s="40"/>
      <c r="DW22" s="23" t="s">
        <v>10</v>
      </c>
      <c r="DX22" s="24"/>
      <c r="DY22" s="40"/>
      <c r="DZ22" s="23" t="s">
        <v>10</v>
      </c>
      <c r="EA22" s="24"/>
      <c r="EB22" s="40"/>
      <c r="EC22" s="23"/>
      <c r="ED22" s="24"/>
      <c r="EE22" s="40"/>
      <c r="EF22" s="23"/>
      <c r="EG22" s="24"/>
      <c r="EH22" s="40"/>
      <c r="EI22" s="23" t="s">
        <v>10</v>
      </c>
      <c r="EJ22" s="24"/>
    </row>
    <row r="23" spans="1:140" s="41" customFormat="1" ht="30.75" customHeight="1" x14ac:dyDescent="0.25">
      <c r="A23" s="148"/>
      <c r="B23" s="149"/>
      <c r="C23" s="152"/>
      <c r="D23" s="104" t="s">
        <v>15</v>
      </c>
      <c r="E23" s="88"/>
      <c r="F23" s="38"/>
      <c r="G23" s="23"/>
      <c r="H23" s="24"/>
      <c r="I23" s="22"/>
      <c r="J23" s="23"/>
      <c r="K23" s="24"/>
      <c r="L23" s="30"/>
      <c r="M23" s="23"/>
      <c r="N23" s="24"/>
      <c r="O23" s="30"/>
      <c r="P23" s="23"/>
      <c r="Q23" s="24"/>
      <c r="R23" s="30"/>
      <c r="S23" s="23"/>
      <c r="T23" s="24"/>
      <c r="U23" s="40"/>
      <c r="V23" s="23"/>
      <c r="W23" s="24"/>
      <c r="X23" s="40"/>
      <c r="Y23" s="23"/>
      <c r="Z23" s="24"/>
      <c r="AA23" s="40"/>
      <c r="AB23" s="23"/>
      <c r="AC23" s="24"/>
      <c r="AD23" s="40"/>
      <c r="AE23" s="23"/>
      <c r="AF23" s="24"/>
      <c r="AG23" s="40"/>
      <c r="AH23" s="23" t="s">
        <v>10</v>
      </c>
      <c r="AI23" s="24"/>
      <c r="AJ23" s="40"/>
      <c r="AK23" s="23" t="s">
        <v>10</v>
      </c>
      <c r="AL23" s="24"/>
      <c r="AM23" s="40"/>
      <c r="AN23" s="23" t="s">
        <v>10</v>
      </c>
      <c r="AO23" s="24"/>
      <c r="AP23" s="40"/>
      <c r="AQ23" s="23" t="s">
        <v>10</v>
      </c>
      <c r="AR23" s="24"/>
      <c r="AS23" s="40"/>
      <c r="AT23" s="91"/>
      <c r="AU23" s="92"/>
      <c r="AV23" s="40"/>
      <c r="AW23" s="23" t="s">
        <v>10</v>
      </c>
      <c r="AX23" s="24"/>
      <c r="AY23" s="40"/>
      <c r="AZ23" s="23" t="s">
        <v>10</v>
      </c>
      <c r="BA23" s="24"/>
      <c r="BB23" s="40"/>
      <c r="BC23" s="23"/>
      <c r="BD23" s="24"/>
      <c r="BE23" s="40"/>
      <c r="BF23" s="23"/>
      <c r="BG23" s="24"/>
      <c r="BH23" s="40"/>
      <c r="BI23" s="23"/>
      <c r="BJ23" s="24"/>
      <c r="BK23" s="40"/>
      <c r="BL23" s="23"/>
      <c r="BM23" s="24"/>
      <c r="BN23" s="40"/>
      <c r="BO23" s="23"/>
      <c r="BP23" s="24"/>
      <c r="BQ23" s="40"/>
      <c r="BR23" s="23"/>
      <c r="BS23" s="24"/>
      <c r="BT23" s="40"/>
      <c r="BU23" s="23"/>
      <c r="BV23" s="24"/>
      <c r="BW23" s="40"/>
      <c r="BX23" s="23"/>
      <c r="BY23" s="24"/>
      <c r="BZ23" s="40"/>
      <c r="CA23" s="23"/>
      <c r="CB23" s="24" t="s">
        <v>10</v>
      </c>
      <c r="CC23" s="40"/>
      <c r="CD23" s="23" t="s">
        <v>10</v>
      </c>
      <c r="CE23" s="24"/>
      <c r="CF23" s="40"/>
      <c r="CG23" s="23"/>
      <c r="CH23" s="24"/>
      <c r="CI23" s="40"/>
      <c r="CJ23" s="23"/>
      <c r="CK23" s="24"/>
      <c r="CL23" s="40"/>
      <c r="CM23" s="23" t="s">
        <v>10</v>
      </c>
      <c r="CN23" s="24"/>
      <c r="CO23" s="40"/>
      <c r="CP23" s="23"/>
      <c r="CQ23" s="24"/>
      <c r="CR23" s="40"/>
      <c r="CS23" s="91"/>
      <c r="CT23" s="92"/>
      <c r="CU23" s="40"/>
      <c r="CV23" s="23"/>
      <c r="CW23" s="24"/>
      <c r="CX23" s="40"/>
      <c r="CY23" s="23"/>
      <c r="CZ23" s="24"/>
      <c r="DA23" s="40"/>
      <c r="DB23" s="23"/>
      <c r="DC23" s="24"/>
      <c r="DD23" s="40"/>
      <c r="DE23" s="91"/>
      <c r="DF23" s="92"/>
      <c r="DG23" s="40"/>
      <c r="DH23" s="23" t="s">
        <v>10</v>
      </c>
      <c r="DI23" s="24"/>
      <c r="DJ23" s="40"/>
      <c r="DK23" s="23"/>
      <c r="DL23" s="24"/>
      <c r="DM23" s="40"/>
      <c r="DN23" s="23"/>
      <c r="DO23" s="24"/>
      <c r="DP23" s="40"/>
      <c r="DQ23" s="23"/>
      <c r="DR23" s="24"/>
      <c r="DS23" s="40"/>
      <c r="DT23" s="23" t="s">
        <v>10</v>
      </c>
      <c r="DU23" s="24"/>
      <c r="DV23" s="40"/>
      <c r="DW23" s="23" t="s">
        <v>10</v>
      </c>
      <c r="DX23" s="24"/>
      <c r="DY23" s="40"/>
      <c r="DZ23" s="23" t="s">
        <v>10</v>
      </c>
      <c r="EA23" s="24"/>
      <c r="EB23" s="40"/>
      <c r="EC23" s="23" t="s">
        <v>10</v>
      </c>
      <c r="ED23" s="24"/>
      <c r="EE23" s="40"/>
      <c r="EF23" s="23"/>
      <c r="EG23" s="24"/>
      <c r="EH23" s="40"/>
      <c r="EI23" s="23" t="s">
        <v>10</v>
      </c>
      <c r="EJ23" s="24"/>
    </row>
    <row r="24" spans="1:140" s="41" customFormat="1" ht="30.75" customHeight="1" x14ac:dyDescent="0.25">
      <c r="A24" s="148"/>
      <c r="B24" s="149"/>
      <c r="C24" s="152"/>
      <c r="D24" s="104" t="s">
        <v>16</v>
      </c>
      <c r="E24" s="88"/>
      <c r="F24" s="38"/>
      <c r="G24" s="23" t="s">
        <v>10</v>
      </c>
      <c r="H24" s="24"/>
      <c r="I24" s="22"/>
      <c r="J24" s="23"/>
      <c r="K24" s="24"/>
      <c r="L24" s="30"/>
      <c r="M24" s="23" t="s">
        <v>10</v>
      </c>
      <c r="N24" s="24"/>
      <c r="O24" s="30"/>
      <c r="P24" s="23" t="s">
        <v>10</v>
      </c>
      <c r="Q24" s="24"/>
      <c r="R24" s="30"/>
      <c r="S24" s="23" t="s">
        <v>10</v>
      </c>
      <c r="T24" s="24"/>
      <c r="U24" s="40"/>
      <c r="V24" s="23" t="s">
        <v>10</v>
      </c>
      <c r="W24" s="24"/>
      <c r="X24" s="40"/>
      <c r="Y24" s="23"/>
      <c r="Z24" s="24"/>
      <c r="AA24" s="40"/>
      <c r="AB24" s="23" t="s">
        <v>10</v>
      </c>
      <c r="AC24" s="24"/>
      <c r="AD24" s="40"/>
      <c r="AE24" s="23" t="s">
        <v>10</v>
      </c>
      <c r="AF24" s="24"/>
      <c r="AG24" s="40"/>
      <c r="AH24" s="23" t="s">
        <v>10</v>
      </c>
      <c r="AI24" s="24"/>
      <c r="AJ24" s="40"/>
      <c r="AK24" s="23" t="s">
        <v>10</v>
      </c>
      <c r="AL24" s="24"/>
      <c r="AM24" s="40"/>
      <c r="AN24" s="23"/>
      <c r="AO24" s="24"/>
      <c r="AP24" s="40"/>
      <c r="AQ24" s="23" t="s">
        <v>10</v>
      </c>
      <c r="AR24" s="24"/>
      <c r="AS24" s="40"/>
      <c r="AT24" s="91"/>
      <c r="AU24" s="92"/>
      <c r="AV24" s="40"/>
      <c r="AW24" s="23" t="s">
        <v>10</v>
      </c>
      <c r="AX24" s="24"/>
      <c r="AY24" s="40"/>
      <c r="AZ24" s="23"/>
      <c r="BA24" s="24"/>
      <c r="BB24" s="40"/>
      <c r="BC24" s="23" t="s">
        <v>10</v>
      </c>
      <c r="BD24" s="24"/>
      <c r="BE24" s="40"/>
      <c r="BF24" s="23" t="s">
        <v>10</v>
      </c>
      <c r="BG24" s="24"/>
      <c r="BH24" s="40"/>
      <c r="BI24" s="23"/>
      <c r="BJ24" s="24"/>
      <c r="BK24" s="40"/>
      <c r="BL24" s="23"/>
      <c r="BM24" s="24"/>
      <c r="BN24" s="40"/>
      <c r="BO24" s="23" t="s">
        <v>10</v>
      </c>
      <c r="BP24" s="24"/>
      <c r="BQ24" s="40"/>
      <c r="BR24" s="23" t="s">
        <v>10</v>
      </c>
      <c r="BS24" s="24"/>
      <c r="BT24" s="40"/>
      <c r="BU24" s="23" t="s">
        <v>10</v>
      </c>
      <c r="BV24" s="24"/>
      <c r="BW24" s="40"/>
      <c r="BX24" s="23" t="s">
        <v>10</v>
      </c>
      <c r="BY24" s="24"/>
      <c r="BZ24" s="40"/>
      <c r="CA24" s="23"/>
      <c r="CB24" s="24" t="s">
        <v>10</v>
      </c>
      <c r="CC24" s="40"/>
      <c r="CD24" s="23" t="s">
        <v>10</v>
      </c>
      <c r="CE24" s="24"/>
      <c r="CF24" s="40"/>
      <c r="CG24" s="23" t="s">
        <v>10</v>
      </c>
      <c r="CH24" s="24"/>
      <c r="CI24" s="40"/>
      <c r="CJ24" s="23" t="s">
        <v>10</v>
      </c>
      <c r="CK24" s="24"/>
      <c r="CL24" s="40"/>
      <c r="CM24" s="23" t="s">
        <v>10</v>
      </c>
      <c r="CN24" s="24"/>
      <c r="CO24" s="40"/>
      <c r="CP24" s="23"/>
      <c r="CQ24" s="24"/>
      <c r="CR24" s="40"/>
      <c r="CS24" s="91"/>
      <c r="CT24" s="92"/>
      <c r="CU24" s="40"/>
      <c r="CV24" s="23"/>
      <c r="CW24" s="24"/>
      <c r="CX24" s="40"/>
      <c r="CY24" s="23"/>
      <c r="CZ24" s="24"/>
      <c r="DA24" s="40"/>
      <c r="DB24" s="23" t="s">
        <v>10</v>
      </c>
      <c r="DC24" s="24"/>
      <c r="DD24" s="40"/>
      <c r="DE24" s="91"/>
      <c r="DF24" s="92"/>
      <c r="DG24" s="40"/>
      <c r="DH24" s="23" t="s">
        <v>10</v>
      </c>
      <c r="DI24" s="24"/>
      <c r="DJ24" s="40"/>
      <c r="DK24" s="23" t="s">
        <v>10</v>
      </c>
      <c r="DL24" s="24"/>
      <c r="DM24" s="40"/>
      <c r="DN24" s="23" t="s">
        <v>10</v>
      </c>
      <c r="DO24" s="24"/>
      <c r="DP24" s="40"/>
      <c r="DQ24" s="23"/>
      <c r="DR24" s="24"/>
      <c r="DS24" s="40"/>
      <c r="DT24" s="23" t="s">
        <v>10</v>
      </c>
      <c r="DU24" s="24"/>
      <c r="DV24" s="40"/>
      <c r="DW24" s="23" t="s">
        <v>10</v>
      </c>
      <c r="DX24" s="24"/>
      <c r="DY24" s="40"/>
      <c r="DZ24" s="23" t="s">
        <v>10</v>
      </c>
      <c r="EA24" s="24"/>
      <c r="EB24" s="40"/>
      <c r="EC24" s="23" t="s">
        <v>10</v>
      </c>
      <c r="ED24" s="24"/>
      <c r="EE24" s="40"/>
      <c r="EF24" s="23"/>
      <c r="EG24" s="24"/>
      <c r="EH24" s="40"/>
      <c r="EI24" s="23"/>
      <c r="EJ24" s="24"/>
    </row>
    <row r="25" spans="1:140" s="41" customFormat="1" ht="30.75" customHeight="1" x14ac:dyDescent="0.25">
      <c r="A25" s="148"/>
      <c r="B25" s="149"/>
      <c r="C25" s="152"/>
      <c r="D25" s="104" t="s">
        <v>17</v>
      </c>
      <c r="E25" s="88"/>
      <c r="F25" s="38"/>
      <c r="G25" s="23"/>
      <c r="H25" s="24"/>
      <c r="I25" s="22"/>
      <c r="J25" s="23"/>
      <c r="K25" s="24"/>
      <c r="L25" s="30"/>
      <c r="M25" s="23"/>
      <c r="N25" s="24"/>
      <c r="O25" s="30"/>
      <c r="P25" s="23"/>
      <c r="Q25" s="24"/>
      <c r="R25" s="30"/>
      <c r="S25" s="23" t="s">
        <v>10</v>
      </c>
      <c r="T25" s="24"/>
      <c r="U25" s="40"/>
      <c r="V25" s="23"/>
      <c r="W25" s="24"/>
      <c r="X25" s="40"/>
      <c r="Y25" s="23" t="s">
        <v>10</v>
      </c>
      <c r="Z25" s="24"/>
      <c r="AA25" s="40"/>
      <c r="AB25" s="23" t="s">
        <v>10</v>
      </c>
      <c r="AC25" s="24"/>
      <c r="AD25" s="40"/>
      <c r="AE25" s="23" t="s">
        <v>10</v>
      </c>
      <c r="AF25" s="24"/>
      <c r="AG25" s="40"/>
      <c r="AH25" s="23" t="s">
        <v>10</v>
      </c>
      <c r="AI25" s="24"/>
      <c r="AJ25" s="40"/>
      <c r="AK25" s="23" t="s">
        <v>10</v>
      </c>
      <c r="AL25" s="24"/>
      <c r="AM25" s="40"/>
      <c r="AN25" s="23"/>
      <c r="AO25" s="24"/>
      <c r="AP25" s="40"/>
      <c r="AQ25" s="23" t="s">
        <v>10</v>
      </c>
      <c r="AR25" s="24"/>
      <c r="AS25" s="40"/>
      <c r="AT25" s="91"/>
      <c r="AU25" s="92"/>
      <c r="AV25" s="40"/>
      <c r="AW25" s="23" t="s">
        <v>10</v>
      </c>
      <c r="AX25" s="24"/>
      <c r="AY25" s="40"/>
      <c r="AZ25" s="23"/>
      <c r="BA25" s="24"/>
      <c r="BB25" s="40"/>
      <c r="BC25" s="23" t="s">
        <v>10</v>
      </c>
      <c r="BD25" s="24"/>
      <c r="BE25" s="40"/>
      <c r="BF25" s="23"/>
      <c r="BG25" s="24"/>
      <c r="BH25" s="40"/>
      <c r="BI25" s="23" t="s">
        <v>10</v>
      </c>
      <c r="BJ25" s="24"/>
      <c r="BK25" s="40"/>
      <c r="BL25" s="23"/>
      <c r="BM25" s="24"/>
      <c r="BN25" s="40"/>
      <c r="BO25" s="23" t="s">
        <v>10</v>
      </c>
      <c r="BP25" s="24"/>
      <c r="BQ25" s="40"/>
      <c r="BR25" s="23" t="s">
        <v>10</v>
      </c>
      <c r="BS25" s="24"/>
      <c r="BT25" s="40"/>
      <c r="BU25" s="23"/>
      <c r="BV25" s="24"/>
      <c r="BW25" s="40"/>
      <c r="BX25" s="23" t="s">
        <v>10</v>
      </c>
      <c r="BY25" s="24"/>
      <c r="BZ25" s="40"/>
      <c r="CA25" s="23"/>
      <c r="CB25" s="24" t="s">
        <v>10</v>
      </c>
      <c r="CC25" s="40"/>
      <c r="CD25" s="23" t="s">
        <v>10</v>
      </c>
      <c r="CE25" s="24"/>
      <c r="CF25" s="40"/>
      <c r="CG25" s="23"/>
      <c r="CH25" s="24"/>
      <c r="CI25" s="40"/>
      <c r="CJ25" s="23"/>
      <c r="CK25" s="24"/>
      <c r="CL25" s="40"/>
      <c r="CM25" s="23"/>
      <c r="CN25" s="24"/>
      <c r="CO25" s="40"/>
      <c r="CP25" s="23"/>
      <c r="CQ25" s="24"/>
      <c r="CR25" s="40"/>
      <c r="CS25" s="91"/>
      <c r="CT25" s="92"/>
      <c r="CU25" s="40"/>
      <c r="CV25" s="23"/>
      <c r="CW25" s="24"/>
      <c r="CX25" s="40"/>
      <c r="CY25" s="23" t="s">
        <v>10</v>
      </c>
      <c r="CZ25" s="24"/>
      <c r="DA25" s="40"/>
      <c r="DB25" s="23" t="s">
        <v>10</v>
      </c>
      <c r="DC25" s="24"/>
      <c r="DD25" s="40"/>
      <c r="DE25" s="91"/>
      <c r="DF25" s="92"/>
      <c r="DG25" s="40"/>
      <c r="DH25" s="23"/>
      <c r="DI25" s="24"/>
      <c r="DJ25" s="40"/>
      <c r="DK25" s="23"/>
      <c r="DL25" s="24"/>
      <c r="DM25" s="40"/>
      <c r="DN25" s="23" t="s">
        <v>10</v>
      </c>
      <c r="DO25" s="24"/>
      <c r="DP25" s="40"/>
      <c r="DQ25" s="23" t="s">
        <v>10</v>
      </c>
      <c r="DR25" s="24"/>
      <c r="DS25" s="40"/>
      <c r="DT25" s="23" t="s">
        <v>10</v>
      </c>
      <c r="DU25" s="24"/>
      <c r="DV25" s="40"/>
      <c r="DW25" s="23" t="s">
        <v>10</v>
      </c>
      <c r="DX25" s="24"/>
      <c r="DY25" s="40"/>
      <c r="DZ25" s="23"/>
      <c r="EA25" s="24"/>
      <c r="EB25" s="40"/>
      <c r="EC25" s="23" t="s">
        <v>10</v>
      </c>
      <c r="ED25" s="24"/>
      <c r="EE25" s="40"/>
      <c r="EF25" s="23"/>
      <c r="EG25" s="24"/>
      <c r="EH25" s="40"/>
      <c r="EI25" s="23" t="s">
        <v>10</v>
      </c>
      <c r="EJ25" s="24"/>
    </row>
    <row r="26" spans="1:140" s="41" customFormat="1" ht="30.75" customHeight="1" thickBot="1" x14ac:dyDescent="0.3">
      <c r="A26" s="148"/>
      <c r="B26" s="149"/>
      <c r="C26" s="153"/>
      <c r="D26" s="128" t="s">
        <v>18</v>
      </c>
      <c r="E26" s="129"/>
      <c r="F26" s="38"/>
      <c r="G26" s="25" t="s">
        <v>10</v>
      </c>
      <c r="H26" s="26"/>
      <c r="I26" s="22"/>
      <c r="J26" s="25" t="s">
        <v>10</v>
      </c>
      <c r="K26" s="26"/>
      <c r="L26" s="30"/>
      <c r="M26" s="25" t="s">
        <v>10</v>
      </c>
      <c r="N26" s="26"/>
      <c r="O26" s="30"/>
      <c r="P26" s="25" t="s">
        <v>10</v>
      </c>
      <c r="Q26" s="26"/>
      <c r="R26" s="30"/>
      <c r="S26" s="25" t="s">
        <v>10</v>
      </c>
      <c r="T26" s="26"/>
      <c r="U26" s="40"/>
      <c r="V26" s="25"/>
      <c r="W26" s="26"/>
      <c r="X26" s="40"/>
      <c r="Y26" s="25" t="s">
        <v>10</v>
      </c>
      <c r="Z26" s="26"/>
      <c r="AA26" s="40"/>
      <c r="AB26" s="25" t="s">
        <v>10</v>
      </c>
      <c r="AC26" s="26"/>
      <c r="AD26" s="40"/>
      <c r="AE26" s="25" t="s">
        <v>10</v>
      </c>
      <c r="AF26" s="26"/>
      <c r="AG26" s="40"/>
      <c r="AH26" s="25" t="s">
        <v>10</v>
      </c>
      <c r="AI26" s="26"/>
      <c r="AJ26" s="40"/>
      <c r="AK26" s="25"/>
      <c r="AL26" s="26"/>
      <c r="AM26" s="40"/>
      <c r="AN26" s="25" t="s">
        <v>10</v>
      </c>
      <c r="AO26" s="26"/>
      <c r="AP26" s="40"/>
      <c r="AQ26" s="25" t="s">
        <v>10</v>
      </c>
      <c r="AR26" s="26"/>
      <c r="AS26" s="40"/>
      <c r="AT26" s="93"/>
      <c r="AU26" s="94"/>
      <c r="AV26" s="40"/>
      <c r="AW26" s="25"/>
      <c r="AX26" s="26"/>
      <c r="AY26" s="40"/>
      <c r="AZ26" s="25"/>
      <c r="BA26" s="26"/>
      <c r="BB26" s="40"/>
      <c r="BC26" s="25" t="s">
        <v>10</v>
      </c>
      <c r="BD26" s="26"/>
      <c r="BE26" s="40"/>
      <c r="BF26" s="25" t="s">
        <v>10</v>
      </c>
      <c r="BG26" s="26"/>
      <c r="BH26" s="40"/>
      <c r="BI26" s="25"/>
      <c r="BJ26" s="26"/>
      <c r="BK26" s="40"/>
      <c r="BL26" s="25"/>
      <c r="BM26" s="26"/>
      <c r="BN26" s="40"/>
      <c r="BO26" s="25" t="s">
        <v>10</v>
      </c>
      <c r="BP26" s="26"/>
      <c r="BQ26" s="40"/>
      <c r="BR26" s="25"/>
      <c r="BS26" s="26"/>
      <c r="BT26" s="40"/>
      <c r="BU26" s="25"/>
      <c r="BV26" s="26"/>
      <c r="BW26" s="40"/>
      <c r="BX26" s="25" t="s">
        <v>10</v>
      </c>
      <c r="BY26" s="26"/>
      <c r="BZ26" s="40"/>
      <c r="CA26" s="25"/>
      <c r="CB26" s="26" t="s">
        <v>10</v>
      </c>
      <c r="CC26" s="40"/>
      <c r="CD26" s="25" t="s">
        <v>10</v>
      </c>
      <c r="CE26" s="26"/>
      <c r="CF26" s="40"/>
      <c r="CG26" s="25" t="s">
        <v>10</v>
      </c>
      <c r="CH26" s="26"/>
      <c r="CI26" s="40"/>
      <c r="CJ26" s="25"/>
      <c r="CK26" s="26"/>
      <c r="CL26" s="40"/>
      <c r="CM26" s="25" t="s">
        <v>10</v>
      </c>
      <c r="CN26" s="26"/>
      <c r="CO26" s="40"/>
      <c r="CP26" s="25" t="s">
        <v>10</v>
      </c>
      <c r="CQ26" s="26"/>
      <c r="CR26" s="40"/>
      <c r="CS26" s="93"/>
      <c r="CT26" s="94"/>
      <c r="CU26" s="40"/>
      <c r="CV26" s="25" t="s">
        <v>10</v>
      </c>
      <c r="CW26" s="26"/>
      <c r="CX26" s="40"/>
      <c r="CY26" s="25"/>
      <c r="CZ26" s="26"/>
      <c r="DA26" s="40"/>
      <c r="DB26" s="25"/>
      <c r="DC26" s="26"/>
      <c r="DD26" s="40"/>
      <c r="DE26" s="93"/>
      <c r="DF26" s="94"/>
      <c r="DG26" s="40"/>
      <c r="DH26" s="25" t="s">
        <v>10</v>
      </c>
      <c r="DI26" s="26"/>
      <c r="DJ26" s="40"/>
      <c r="DK26" s="25" t="s">
        <v>10</v>
      </c>
      <c r="DL26" s="26"/>
      <c r="DM26" s="40"/>
      <c r="DN26" s="25" t="s">
        <v>10</v>
      </c>
      <c r="DO26" s="26"/>
      <c r="DP26" s="40"/>
      <c r="DQ26" s="25" t="s">
        <v>10</v>
      </c>
      <c r="DR26" s="26"/>
      <c r="DS26" s="40"/>
      <c r="DT26" s="25"/>
      <c r="DU26" s="26"/>
      <c r="DV26" s="40"/>
      <c r="DW26" s="25" t="s">
        <v>10</v>
      </c>
      <c r="DX26" s="26"/>
      <c r="DY26" s="40"/>
      <c r="DZ26" s="25"/>
      <c r="EA26" s="26"/>
      <c r="EB26" s="40"/>
      <c r="EC26" s="25" t="s">
        <v>10</v>
      </c>
      <c r="ED26" s="26"/>
      <c r="EE26" s="40"/>
      <c r="EF26" s="25"/>
      <c r="EG26" s="26"/>
      <c r="EH26" s="40"/>
      <c r="EI26" s="25" t="s">
        <v>10</v>
      </c>
      <c r="EJ26" s="26"/>
    </row>
    <row r="27" spans="1:140" s="41" customFormat="1" ht="30.75" customHeight="1" x14ac:dyDescent="0.25">
      <c r="A27" s="148"/>
      <c r="B27" s="149"/>
      <c r="C27" s="151" t="s">
        <v>40</v>
      </c>
      <c r="D27" s="154" t="s">
        <v>13</v>
      </c>
      <c r="E27" s="155"/>
      <c r="F27" s="38"/>
      <c r="G27" s="20" t="s">
        <v>10</v>
      </c>
      <c r="H27" s="21"/>
      <c r="I27" s="22"/>
      <c r="J27" s="20" t="s">
        <v>10</v>
      </c>
      <c r="K27" s="21"/>
      <c r="L27" s="30"/>
      <c r="M27" s="156" t="s">
        <v>41</v>
      </c>
      <c r="N27" s="21"/>
      <c r="O27" s="30"/>
      <c r="P27" s="20" t="s">
        <v>10</v>
      </c>
      <c r="Q27" s="21"/>
      <c r="R27" s="30"/>
      <c r="S27" s="20" t="s">
        <v>10</v>
      </c>
      <c r="T27" s="21"/>
      <c r="U27" s="40"/>
      <c r="V27" s="162" t="s">
        <v>54</v>
      </c>
      <c r="W27" s="21"/>
      <c r="X27" s="40"/>
      <c r="Y27" s="20" t="s">
        <v>10</v>
      </c>
      <c r="Z27" s="21"/>
      <c r="AA27" s="40"/>
      <c r="AB27" s="20"/>
      <c r="AC27" s="21"/>
      <c r="AD27" s="40"/>
      <c r="AE27" s="20" t="s">
        <v>10</v>
      </c>
      <c r="AF27" s="21"/>
      <c r="AG27" s="40"/>
      <c r="AH27" s="20"/>
      <c r="AI27" s="21"/>
      <c r="AJ27" s="40"/>
      <c r="AK27" s="20"/>
      <c r="AL27" s="159" t="s">
        <v>77</v>
      </c>
      <c r="AM27" s="40"/>
      <c r="AN27" s="20" t="s">
        <v>10</v>
      </c>
      <c r="AO27" s="21"/>
      <c r="AP27" s="40"/>
      <c r="AQ27" s="89" t="s">
        <v>41</v>
      </c>
      <c r="AR27" s="90"/>
      <c r="AS27" s="40"/>
      <c r="AT27" s="89" t="s">
        <v>86</v>
      </c>
      <c r="AU27" s="90"/>
      <c r="AV27" s="40"/>
      <c r="AW27" s="20" t="s">
        <v>10</v>
      </c>
      <c r="AX27" s="21"/>
      <c r="AY27" s="40"/>
      <c r="AZ27" s="20" t="s">
        <v>10</v>
      </c>
      <c r="BA27" s="21"/>
      <c r="BB27" s="40"/>
      <c r="BC27" s="20" t="s">
        <v>10</v>
      </c>
      <c r="BD27" s="21"/>
      <c r="BE27" s="40"/>
      <c r="BF27" s="20" t="s">
        <v>10</v>
      </c>
      <c r="BG27" s="21"/>
      <c r="BH27" s="40"/>
      <c r="BI27" s="20"/>
      <c r="BJ27" s="21"/>
      <c r="BK27" s="40"/>
      <c r="BL27" s="20" t="s">
        <v>10</v>
      </c>
      <c r="BM27" s="21"/>
      <c r="BN27" s="40"/>
      <c r="BO27" s="20" t="s">
        <v>10</v>
      </c>
      <c r="BP27" s="21"/>
      <c r="BQ27" s="40"/>
      <c r="BR27" s="20" t="s">
        <v>10</v>
      </c>
      <c r="BS27" s="21"/>
      <c r="BT27" s="40"/>
      <c r="BU27" s="20" t="s">
        <v>10</v>
      </c>
      <c r="BV27" s="21"/>
      <c r="BW27" s="40"/>
      <c r="BX27" s="20"/>
      <c r="BY27" s="21"/>
      <c r="BZ27" s="40"/>
      <c r="CA27" s="20" t="s">
        <v>10</v>
      </c>
      <c r="CB27" s="21"/>
      <c r="CC27" s="40"/>
      <c r="CD27" s="20" t="s">
        <v>10</v>
      </c>
      <c r="CE27" s="21"/>
      <c r="CF27" s="40"/>
      <c r="CG27" s="20" t="s">
        <v>10</v>
      </c>
      <c r="CH27" s="21"/>
      <c r="CI27" s="40"/>
      <c r="CJ27" s="20" t="s">
        <v>10</v>
      </c>
      <c r="CK27" s="21"/>
      <c r="CL27" s="40"/>
      <c r="CM27" s="89" t="s">
        <v>41</v>
      </c>
      <c r="CN27" s="90"/>
      <c r="CO27" s="40"/>
      <c r="CP27" s="20" t="s">
        <v>10</v>
      </c>
      <c r="CQ27" s="21"/>
      <c r="CR27" s="40"/>
      <c r="CS27" s="89" t="s">
        <v>41</v>
      </c>
      <c r="CT27" s="90"/>
      <c r="CU27" s="40"/>
      <c r="CV27" s="20"/>
      <c r="CW27" s="21"/>
      <c r="CX27" s="40"/>
      <c r="CY27" s="20"/>
      <c r="CZ27" s="21"/>
      <c r="DA27" s="40"/>
      <c r="DB27" s="20" t="s">
        <v>10</v>
      </c>
      <c r="DC27" s="21"/>
      <c r="DD27" s="40"/>
      <c r="DE27" s="89" t="s">
        <v>41</v>
      </c>
      <c r="DF27" s="90"/>
      <c r="DG27" s="40"/>
      <c r="DH27" s="20" t="s">
        <v>10</v>
      </c>
      <c r="DI27" s="21"/>
      <c r="DJ27" s="40"/>
      <c r="DK27" s="20" t="s">
        <v>10</v>
      </c>
      <c r="DL27" s="21"/>
      <c r="DM27" s="40"/>
      <c r="DN27" s="20" t="s">
        <v>10</v>
      </c>
      <c r="DO27" s="21"/>
      <c r="DP27" s="40"/>
      <c r="DQ27" s="20" t="s">
        <v>10</v>
      </c>
      <c r="DR27" s="21"/>
      <c r="DS27" s="40"/>
      <c r="DT27" s="20" t="s">
        <v>10</v>
      </c>
      <c r="DU27" s="21"/>
      <c r="DV27" s="40"/>
      <c r="DW27" s="20"/>
      <c r="DX27" s="21" t="s">
        <v>10</v>
      </c>
      <c r="DY27" s="40"/>
      <c r="DZ27" s="20"/>
      <c r="EA27" s="21"/>
      <c r="EB27" s="40"/>
      <c r="EC27" s="20" t="s">
        <v>10</v>
      </c>
      <c r="ED27" s="21"/>
      <c r="EE27" s="40"/>
      <c r="EF27" s="89" t="s">
        <v>41</v>
      </c>
      <c r="EG27" s="90"/>
      <c r="EH27" s="40"/>
      <c r="EI27" s="20"/>
      <c r="EJ27" s="159" t="s">
        <v>200</v>
      </c>
    </row>
    <row r="28" spans="1:140" s="41" customFormat="1" ht="30.75" customHeight="1" x14ac:dyDescent="0.25">
      <c r="A28" s="148"/>
      <c r="B28" s="149"/>
      <c r="C28" s="152"/>
      <c r="D28" s="104" t="s">
        <v>14</v>
      </c>
      <c r="E28" s="88"/>
      <c r="F28" s="38"/>
      <c r="G28" s="23" t="s">
        <v>10</v>
      </c>
      <c r="H28" s="24"/>
      <c r="I28" s="22"/>
      <c r="J28" s="23" t="s">
        <v>10</v>
      </c>
      <c r="K28" s="24"/>
      <c r="L28" s="30"/>
      <c r="M28" s="157"/>
      <c r="N28" s="24"/>
      <c r="O28" s="30"/>
      <c r="P28" s="23" t="s">
        <v>10</v>
      </c>
      <c r="Q28" s="24"/>
      <c r="R28" s="30"/>
      <c r="S28" s="23"/>
      <c r="T28" s="24"/>
      <c r="U28" s="40"/>
      <c r="V28" s="163"/>
      <c r="W28" s="24"/>
      <c r="X28" s="40"/>
      <c r="Y28" s="23" t="s">
        <v>10</v>
      </c>
      <c r="Z28" s="24"/>
      <c r="AA28" s="40"/>
      <c r="AB28" s="23"/>
      <c r="AC28" s="24"/>
      <c r="AD28" s="40"/>
      <c r="AE28" s="23" t="s">
        <v>10</v>
      </c>
      <c r="AF28" s="24"/>
      <c r="AG28" s="40"/>
      <c r="AH28" s="23" t="s">
        <v>10</v>
      </c>
      <c r="AI28" s="24"/>
      <c r="AJ28" s="40"/>
      <c r="AK28" s="23"/>
      <c r="AL28" s="160"/>
      <c r="AM28" s="40"/>
      <c r="AN28" s="23"/>
      <c r="AO28" s="24"/>
      <c r="AP28" s="40"/>
      <c r="AQ28" s="91"/>
      <c r="AR28" s="92"/>
      <c r="AS28" s="40"/>
      <c r="AT28" s="91"/>
      <c r="AU28" s="92"/>
      <c r="AV28" s="40"/>
      <c r="AW28" s="23"/>
      <c r="AX28" s="24"/>
      <c r="AY28" s="40"/>
      <c r="AZ28" s="23"/>
      <c r="BA28" s="24"/>
      <c r="BB28" s="40"/>
      <c r="BC28" s="23" t="s">
        <v>10</v>
      </c>
      <c r="BD28" s="24"/>
      <c r="BE28" s="40"/>
      <c r="BF28" s="23"/>
      <c r="BG28" s="24"/>
      <c r="BH28" s="40"/>
      <c r="BI28" s="23"/>
      <c r="BJ28" s="24"/>
      <c r="BK28" s="40"/>
      <c r="BL28" s="23"/>
      <c r="BM28" s="24"/>
      <c r="BN28" s="40"/>
      <c r="BO28" s="23" t="s">
        <v>10</v>
      </c>
      <c r="BP28" s="24"/>
      <c r="BQ28" s="40"/>
      <c r="BR28" s="23"/>
      <c r="BS28" s="24"/>
      <c r="BT28" s="40"/>
      <c r="BU28" s="23"/>
      <c r="BV28" s="24"/>
      <c r="BW28" s="40"/>
      <c r="BX28" s="23" t="s">
        <v>10</v>
      </c>
      <c r="BY28" s="24"/>
      <c r="BZ28" s="40"/>
      <c r="CA28" s="23" t="s">
        <v>10</v>
      </c>
      <c r="CB28" s="24"/>
      <c r="CC28" s="40"/>
      <c r="CD28" s="23" t="s">
        <v>10</v>
      </c>
      <c r="CE28" s="24"/>
      <c r="CF28" s="40"/>
      <c r="CG28" s="23" t="s">
        <v>10</v>
      </c>
      <c r="CH28" s="24"/>
      <c r="CI28" s="40"/>
      <c r="CJ28" s="23" t="s">
        <v>10</v>
      </c>
      <c r="CK28" s="24"/>
      <c r="CL28" s="40"/>
      <c r="CM28" s="91"/>
      <c r="CN28" s="92"/>
      <c r="CO28" s="40"/>
      <c r="CP28" s="23" t="s">
        <v>10</v>
      </c>
      <c r="CQ28" s="24"/>
      <c r="CR28" s="40"/>
      <c r="CS28" s="91"/>
      <c r="CT28" s="92"/>
      <c r="CU28" s="40"/>
      <c r="CV28" s="23" t="s">
        <v>10</v>
      </c>
      <c r="CW28" s="24"/>
      <c r="CX28" s="40"/>
      <c r="CY28" s="23" t="s">
        <v>10</v>
      </c>
      <c r="CZ28" s="24"/>
      <c r="DA28" s="40"/>
      <c r="DB28" s="23"/>
      <c r="DC28" s="24"/>
      <c r="DD28" s="40"/>
      <c r="DE28" s="91"/>
      <c r="DF28" s="92"/>
      <c r="DG28" s="40"/>
      <c r="DH28" s="23" t="s">
        <v>10</v>
      </c>
      <c r="DI28" s="24"/>
      <c r="DJ28" s="40"/>
      <c r="DK28" s="23" t="s">
        <v>10</v>
      </c>
      <c r="DL28" s="24"/>
      <c r="DM28" s="40"/>
      <c r="DN28" s="23" t="s">
        <v>10</v>
      </c>
      <c r="DO28" s="24"/>
      <c r="DP28" s="40"/>
      <c r="DQ28" s="23" t="s">
        <v>10</v>
      </c>
      <c r="DR28" s="24"/>
      <c r="DS28" s="40"/>
      <c r="DT28" s="23" t="s">
        <v>10</v>
      </c>
      <c r="DU28" s="24"/>
      <c r="DV28" s="40"/>
      <c r="DW28" s="23"/>
      <c r="DX28" s="24" t="s">
        <v>10</v>
      </c>
      <c r="DY28" s="40"/>
      <c r="DZ28" s="23" t="s">
        <v>10</v>
      </c>
      <c r="EA28" s="24"/>
      <c r="EB28" s="40"/>
      <c r="EC28" s="23" t="s">
        <v>10</v>
      </c>
      <c r="ED28" s="24"/>
      <c r="EE28" s="40"/>
      <c r="EF28" s="91"/>
      <c r="EG28" s="92"/>
      <c r="EH28" s="40"/>
      <c r="EI28" s="23"/>
      <c r="EJ28" s="160"/>
    </row>
    <row r="29" spans="1:140" s="41" customFormat="1" ht="30.75" customHeight="1" x14ac:dyDescent="0.25">
      <c r="A29" s="148"/>
      <c r="B29" s="149"/>
      <c r="C29" s="152"/>
      <c r="D29" s="104" t="s">
        <v>15</v>
      </c>
      <c r="E29" s="88"/>
      <c r="F29" s="38"/>
      <c r="G29" s="23"/>
      <c r="H29" s="24"/>
      <c r="I29" s="22"/>
      <c r="J29" s="23"/>
      <c r="K29" s="24"/>
      <c r="L29" s="30"/>
      <c r="M29" s="157"/>
      <c r="N29" s="24"/>
      <c r="O29" s="30"/>
      <c r="P29" s="23" t="s">
        <v>10</v>
      </c>
      <c r="Q29" s="24"/>
      <c r="R29" s="30"/>
      <c r="S29" s="23" t="s">
        <v>10</v>
      </c>
      <c r="T29" s="24"/>
      <c r="U29" s="40"/>
      <c r="V29" s="163"/>
      <c r="W29" s="24"/>
      <c r="X29" s="40"/>
      <c r="Y29" s="23"/>
      <c r="Z29" s="24"/>
      <c r="AA29" s="40"/>
      <c r="AB29" s="23" t="s">
        <v>10</v>
      </c>
      <c r="AC29" s="24"/>
      <c r="AD29" s="40"/>
      <c r="AE29" s="23"/>
      <c r="AF29" s="24"/>
      <c r="AG29" s="40"/>
      <c r="AH29" s="23" t="s">
        <v>10</v>
      </c>
      <c r="AI29" s="24"/>
      <c r="AJ29" s="40"/>
      <c r="AK29" s="23"/>
      <c r="AL29" s="160"/>
      <c r="AM29" s="40"/>
      <c r="AN29" s="23" t="s">
        <v>10</v>
      </c>
      <c r="AO29" s="24"/>
      <c r="AP29" s="40"/>
      <c r="AQ29" s="91"/>
      <c r="AR29" s="92"/>
      <c r="AS29" s="40"/>
      <c r="AT29" s="91"/>
      <c r="AU29" s="92"/>
      <c r="AV29" s="40"/>
      <c r="AW29" s="23"/>
      <c r="AX29" s="24"/>
      <c r="AY29" s="40"/>
      <c r="AZ29" s="23"/>
      <c r="BA29" s="24"/>
      <c r="BB29" s="40"/>
      <c r="BC29" s="23" t="s">
        <v>10</v>
      </c>
      <c r="BD29" s="24"/>
      <c r="BE29" s="40"/>
      <c r="BF29" s="23"/>
      <c r="BG29" s="24"/>
      <c r="BH29" s="40"/>
      <c r="BI29" s="23"/>
      <c r="BJ29" s="24"/>
      <c r="BK29" s="40"/>
      <c r="BL29" s="23"/>
      <c r="BM29" s="24"/>
      <c r="BN29" s="40"/>
      <c r="BO29" s="23"/>
      <c r="BP29" s="24"/>
      <c r="BQ29" s="40"/>
      <c r="BR29" s="23"/>
      <c r="BS29" s="24"/>
      <c r="BT29" s="40"/>
      <c r="BU29" s="23"/>
      <c r="BV29" s="24"/>
      <c r="BW29" s="40"/>
      <c r="BX29" s="23"/>
      <c r="BY29" s="24"/>
      <c r="BZ29" s="40"/>
      <c r="CA29" s="23" t="s">
        <v>10</v>
      </c>
      <c r="CB29" s="24"/>
      <c r="CC29" s="40"/>
      <c r="CD29" s="23" t="s">
        <v>10</v>
      </c>
      <c r="CE29" s="24"/>
      <c r="CF29" s="40"/>
      <c r="CG29" s="23" t="s">
        <v>10</v>
      </c>
      <c r="CH29" s="24"/>
      <c r="CI29" s="40"/>
      <c r="CJ29" s="23" t="s">
        <v>10</v>
      </c>
      <c r="CK29" s="24"/>
      <c r="CL29" s="40"/>
      <c r="CM29" s="91"/>
      <c r="CN29" s="92"/>
      <c r="CO29" s="40"/>
      <c r="CP29" s="23"/>
      <c r="CQ29" s="24"/>
      <c r="CR29" s="40"/>
      <c r="CS29" s="91"/>
      <c r="CT29" s="92"/>
      <c r="CU29" s="40"/>
      <c r="CV29" s="23"/>
      <c r="CW29" s="24"/>
      <c r="CX29" s="40"/>
      <c r="CY29" s="23"/>
      <c r="CZ29" s="24"/>
      <c r="DA29" s="40"/>
      <c r="DB29" s="23"/>
      <c r="DC29" s="24"/>
      <c r="DD29" s="40"/>
      <c r="DE29" s="91"/>
      <c r="DF29" s="92"/>
      <c r="DG29" s="40"/>
      <c r="DH29" s="23"/>
      <c r="DI29" s="24"/>
      <c r="DJ29" s="40"/>
      <c r="DK29" s="23"/>
      <c r="DL29" s="24"/>
      <c r="DM29" s="40"/>
      <c r="DN29" s="23" t="s">
        <v>10</v>
      </c>
      <c r="DO29" s="24"/>
      <c r="DP29" s="40"/>
      <c r="DQ29" s="23"/>
      <c r="DR29" s="24"/>
      <c r="DS29" s="40"/>
      <c r="DT29" s="23" t="s">
        <v>10</v>
      </c>
      <c r="DU29" s="24"/>
      <c r="DV29" s="40"/>
      <c r="DW29" s="23"/>
      <c r="DX29" s="24" t="s">
        <v>10</v>
      </c>
      <c r="DY29" s="40"/>
      <c r="DZ29" s="23"/>
      <c r="EA29" s="24"/>
      <c r="EB29" s="40"/>
      <c r="EC29" s="23" t="s">
        <v>10</v>
      </c>
      <c r="ED29" s="24"/>
      <c r="EE29" s="40"/>
      <c r="EF29" s="91"/>
      <c r="EG29" s="92"/>
      <c r="EH29" s="40"/>
      <c r="EI29" s="23"/>
      <c r="EJ29" s="160"/>
    </row>
    <row r="30" spans="1:140" s="41" customFormat="1" ht="30.75" customHeight="1" x14ac:dyDescent="0.25">
      <c r="A30" s="148"/>
      <c r="B30" s="149"/>
      <c r="C30" s="152"/>
      <c r="D30" s="104" t="s">
        <v>16</v>
      </c>
      <c r="E30" s="88"/>
      <c r="F30" s="38"/>
      <c r="G30" s="23" t="s">
        <v>10</v>
      </c>
      <c r="H30" s="24"/>
      <c r="I30" s="22"/>
      <c r="J30" s="23" t="s">
        <v>10</v>
      </c>
      <c r="K30" s="24"/>
      <c r="L30" s="30"/>
      <c r="M30" s="157"/>
      <c r="N30" s="24"/>
      <c r="O30" s="30"/>
      <c r="P30" s="23" t="s">
        <v>10</v>
      </c>
      <c r="Q30" s="24"/>
      <c r="R30" s="30"/>
      <c r="S30" s="23" t="s">
        <v>10</v>
      </c>
      <c r="T30" s="24"/>
      <c r="U30" s="40"/>
      <c r="V30" s="163"/>
      <c r="W30" s="24"/>
      <c r="X30" s="40"/>
      <c r="Y30" s="23" t="s">
        <v>10</v>
      </c>
      <c r="Z30" s="24"/>
      <c r="AA30" s="40"/>
      <c r="AB30" s="23" t="s">
        <v>10</v>
      </c>
      <c r="AC30" s="24"/>
      <c r="AD30" s="40"/>
      <c r="AE30" s="23" t="s">
        <v>10</v>
      </c>
      <c r="AF30" s="24"/>
      <c r="AG30" s="40"/>
      <c r="AH30" s="23" t="s">
        <v>10</v>
      </c>
      <c r="AI30" s="24"/>
      <c r="AJ30" s="40"/>
      <c r="AK30" s="23"/>
      <c r="AL30" s="160"/>
      <c r="AM30" s="40"/>
      <c r="AN30" s="23"/>
      <c r="AO30" s="24"/>
      <c r="AP30" s="40"/>
      <c r="AQ30" s="91"/>
      <c r="AR30" s="92"/>
      <c r="AS30" s="40"/>
      <c r="AT30" s="91"/>
      <c r="AU30" s="92"/>
      <c r="AV30" s="40"/>
      <c r="AW30" s="23" t="s">
        <v>10</v>
      </c>
      <c r="AX30" s="24"/>
      <c r="AY30" s="40"/>
      <c r="AZ30" s="23"/>
      <c r="BA30" s="24"/>
      <c r="BB30" s="40"/>
      <c r="BC30" s="23" t="s">
        <v>10</v>
      </c>
      <c r="BD30" s="24"/>
      <c r="BE30" s="40"/>
      <c r="BF30" s="23" t="s">
        <v>10</v>
      </c>
      <c r="BG30" s="24"/>
      <c r="BH30" s="40"/>
      <c r="BI30" s="23" t="s">
        <v>10</v>
      </c>
      <c r="BJ30" s="24"/>
      <c r="BK30" s="40"/>
      <c r="BL30" s="23"/>
      <c r="BM30" s="24"/>
      <c r="BN30" s="40"/>
      <c r="BO30" s="23" t="s">
        <v>10</v>
      </c>
      <c r="BP30" s="24"/>
      <c r="BQ30" s="40"/>
      <c r="BR30" s="23" t="s">
        <v>10</v>
      </c>
      <c r="BS30" s="24"/>
      <c r="BT30" s="40"/>
      <c r="BU30" s="23"/>
      <c r="BV30" s="24"/>
      <c r="BW30" s="40"/>
      <c r="BX30" s="23" t="s">
        <v>10</v>
      </c>
      <c r="BY30" s="24"/>
      <c r="BZ30" s="40"/>
      <c r="CA30" s="23" t="s">
        <v>10</v>
      </c>
      <c r="CB30" s="24"/>
      <c r="CC30" s="40"/>
      <c r="CD30" s="23" t="s">
        <v>10</v>
      </c>
      <c r="CE30" s="24"/>
      <c r="CF30" s="40"/>
      <c r="CG30" s="23" t="s">
        <v>10</v>
      </c>
      <c r="CH30" s="24"/>
      <c r="CI30" s="40"/>
      <c r="CJ30" s="23" t="s">
        <v>10</v>
      </c>
      <c r="CK30" s="24"/>
      <c r="CL30" s="40"/>
      <c r="CM30" s="91"/>
      <c r="CN30" s="92"/>
      <c r="CO30" s="40"/>
      <c r="CP30" s="23"/>
      <c r="CQ30" s="24"/>
      <c r="CR30" s="40"/>
      <c r="CS30" s="91"/>
      <c r="CT30" s="92"/>
      <c r="CU30" s="40"/>
      <c r="CV30" s="23" t="s">
        <v>10</v>
      </c>
      <c r="CW30" s="24"/>
      <c r="CX30" s="40"/>
      <c r="CY30" s="23"/>
      <c r="CZ30" s="24"/>
      <c r="DA30" s="40"/>
      <c r="DB30" s="23" t="s">
        <v>10</v>
      </c>
      <c r="DC30" s="24"/>
      <c r="DD30" s="40"/>
      <c r="DE30" s="91"/>
      <c r="DF30" s="92"/>
      <c r="DG30" s="40"/>
      <c r="DH30" s="23"/>
      <c r="DI30" s="24"/>
      <c r="DJ30" s="40"/>
      <c r="DK30" s="23" t="s">
        <v>10</v>
      </c>
      <c r="DL30" s="24"/>
      <c r="DM30" s="40"/>
      <c r="DN30" s="23"/>
      <c r="DO30" s="24"/>
      <c r="DP30" s="40"/>
      <c r="DQ30" s="23" t="s">
        <v>10</v>
      </c>
      <c r="DR30" s="24"/>
      <c r="DS30" s="40"/>
      <c r="DT30" s="23"/>
      <c r="DU30" s="24"/>
      <c r="DV30" s="40"/>
      <c r="DW30" s="23"/>
      <c r="DX30" s="24" t="s">
        <v>10</v>
      </c>
      <c r="DY30" s="40"/>
      <c r="DZ30" s="23"/>
      <c r="EA30" s="24"/>
      <c r="EB30" s="40"/>
      <c r="EC30" s="23" t="s">
        <v>10</v>
      </c>
      <c r="ED30" s="24"/>
      <c r="EE30" s="40"/>
      <c r="EF30" s="91"/>
      <c r="EG30" s="92"/>
      <c r="EH30" s="40"/>
      <c r="EI30" s="23"/>
      <c r="EJ30" s="160"/>
    </row>
    <row r="31" spans="1:140" s="41" customFormat="1" ht="30.75" customHeight="1" x14ac:dyDescent="0.25">
      <c r="A31" s="148"/>
      <c r="B31" s="149"/>
      <c r="C31" s="152"/>
      <c r="D31" s="104" t="s">
        <v>17</v>
      </c>
      <c r="E31" s="88"/>
      <c r="F31" s="38"/>
      <c r="G31" s="23" t="s">
        <v>10</v>
      </c>
      <c r="H31" s="24"/>
      <c r="I31" s="22"/>
      <c r="J31" s="23"/>
      <c r="K31" s="24"/>
      <c r="L31" s="30"/>
      <c r="M31" s="157"/>
      <c r="N31" s="24"/>
      <c r="O31" s="30"/>
      <c r="P31" s="23"/>
      <c r="Q31" s="24"/>
      <c r="R31" s="30"/>
      <c r="S31" s="23" t="s">
        <v>10</v>
      </c>
      <c r="T31" s="24"/>
      <c r="U31" s="40"/>
      <c r="V31" s="163"/>
      <c r="W31" s="24"/>
      <c r="X31" s="40"/>
      <c r="Y31" s="23" t="s">
        <v>10</v>
      </c>
      <c r="Z31" s="24"/>
      <c r="AA31" s="40"/>
      <c r="AB31" s="23" t="s">
        <v>10</v>
      </c>
      <c r="AC31" s="24"/>
      <c r="AD31" s="40"/>
      <c r="AE31" s="23" t="s">
        <v>10</v>
      </c>
      <c r="AF31" s="24"/>
      <c r="AG31" s="40"/>
      <c r="AH31" s="23" t="s">
        <v>10</v>
      </c>
      <c r="AI31" s="24"/>
      <c r="AJ31" s="40"/>
      <c r="AK31" s="23"/>
      <c r="AL31" s="160"/>
      <c r="AM31" s="40"/>
      <c r="AN31" s="23" t="s">
        <v>10</v>
      </c>
      <c r="AO31" s="24"/>
      <c r="AP31" s="40"/>
      <c r="AQ31" s="91"/>
      <c r="AR31" s="92"/>
      <c r="AS31" s="40"/>
      <c r="AT31" s="91"/>
      <c r="AU31" s="92"/>
      <c r="AV31" s="40"/>
      <c r="AW31" s="23"/>
      <c r="AX31" s="24"/>
      <c r="AY31" s="40"/>
      <c r="AZ31" s="23"/>
      <c r="BA31" s="24"/>
      <c r="BB31" s="40"/>
      <c r="BC31" s="23" t="s">
        <v>10</v>
      </c>
      <c r="BD31" s="24"/>
      <c r="BE31" s="40"/>
      <c r="BF31" s="23" t="s">
        <v>10</v>
      </c>
      <c r="BG31" s="24"/>
      <c r="BH31" s="40"/>
      <c r="BI31" s="23" t="s">
        <v>10</v>
      </c>
      <c r="BJ31" s="24"/>
      <c r="BK31" s="40"/>
      <c r="BL31" s="23"/>
      <c r="BM31" s="24"/>
      <c r="BN31" s="40"/>
      <c r="BO31" s="23" t="s">
        <v>10</v>
      </c>
      <c r="BP31" s="24"/>
      <c r="BQ31" s="40"/>
      <c r="BR31" s="23"/>
      <c r="BS31" s="24"/>
      <c r="BT31" s="40"/>
      <c r="BU31" s="23"/>
      <c r="BV31" s="24"/>
      <c r="BW31" s="40"/>
      <c r="BX31" s="23" t="s">
        <v>10</v>
      </c>
      <c r="BY31" s="24"/>
      <c r="BZ31" s="40"/>
      <c r="CA31" s="23" t="s">
        <v>10</v>
      </c>
      <c r="CB31" s="24"/>
      <c r="CC31" s="40"/>
      <c r="CD31" s="23" t="s">
        <v>10</v>
      </c>
      <c r="CE31" s="24"/>
      <c r="CF31" s="40"/>
      <c r="CG31" s="23" t="s">
        <v>10</v>
      </c>
      <c r="CH31" s="24"/>
      <c r="CI31" s="40"/>
      <c r="CJ31" s="23"/>
      <c r="CK31" s="24"/>
      <c r="CL31" s="40"/>
      <c r="CM31" s="91"/>
      <c r="CN31" s="92"/>
      <c r="CO31" s="40"/>
      <c r="CP31" s="23"/>
      <c r="CQ31" s="24"/>
      <c r="CR31" s="40"/>
      <c r="CS31" s="91"/>
      <c r="CT31" s="92"/>
      <c r="CU31" s="40"/>
      <c r="CV31" s="23" t="s">
        <v>10</v>
      </c>
      <c r="CW31" s="24"/>
      <c r="CX31" s="40"/>
      <c r="CY31" s="23" t="s">
        <v>10</v>
      </c>
      <c r="CZ31" s="24"/>
      <c r="DA31" s="40"/>
      <c r="DB31" s="23"/>
      <c r="DC31" s="24"/>
      <c r="DD31" s="40"/>
      <c r="DE31" s="91"/>
      <c r="DF31" s="92"/>
      <c r="DG31" s="40"/>
      <c r="DH31" s="23" t="s">
        <v>10</v>
      </c>
      <c r="DI31" s="24"/>
      <c r="DJ31" s="40"/>
      <c r="DK31" s="23" t="s">
        <v>10</v>
      </c>
      <c r="DL31" s="24"/>
      <c r="DM31" s="40"/>
      <c r="DN31" s="23" t="s">
        <v>10</v>
      </c>
      <c r="DO31" s="24"/>
      <c r="DP31" s="40"/>
      <c r="DQ31" s="23" t="s">
        <v>10</v>
      </c>
      <c r="DR31" s="24"/>
      <c r="DS31" s="40"/>
      <c r="DT31" s="23"/>
      <c r="DU31" s="24"/>
      <c r="DV31" s="40"/>
      <c r="DW31" s="23"/>
      <c r="DX31" s="24" t="s">
        <v>10</v>
      </c>
      <c r="DY31" s="40"/>
      <c r="DZ31" s="23"/>
      <c r="EA31" s="24"/>
      <c r="EB31" s="40"/>
      <c r="EC31" s="23"/>
      <c r="ED31" s="24"/>
      <c r="EE31" s="40"/>
      <c r="EF31" s="91"/>
      <c r="EG31" s="92"/>
      <c r="EH31" s="40"/>
      <c r="EI31" s="23"/>
      <c r="EJ31" s="160"/>
    </row>
    <row r="32" spans="1:140" s="41" customFormat="1" ht="30.75" customHeight="1" thickBot="1" x14ac:dyDescent="0.3">
      <c r="A32" s="137"/>
      <c r="B32" s="150"/>
      <c r="C32" s="153"/>
      <c r="D32" s="128" t="s">
        <v>18</v>
      </c>
      <c r="E32" s="129"/>
      <c r="F32" s="38"/>
      <c r="G32" s="25" t="s">
        <v>10</v>
      </c>
      <c r="H32" s="26"/>
      <c r="I32" s="22"/>
      <c r="J32" s="25"/>
      <c r="K32" s="26"/>
      <c r="L32" s="30"/>
      <c r="M32" s="158"/>
      <c r="N32" s="26"/>
      <c r="O32" s="30"/>
      <c r="P32" s="25" t="s">
        <v>10</v>
      </c>
      <c r="Q32" s="26"/>
      <c r="R32" s="30"/>
      <c r="S32" s="25"/>
      <c r="T32" s="26"/>
      <c r="U32" s="40"/>
      <c r="V32" s="164"/>
      <c r="W32" s="26"/>
      <c r="X32" s="40"/>
      <c r="Y32" s="25"/>
      <c r="Z32" s="26"/>
      <c r="AA32" s="40"/>
      <c r="AB32" s="25" t="s">
        <v>10</v>
      </c>
      <c r="AC32" s="26"/>
      <c r="AD32" s="40"/>
      <c r="AE32" s="25" t="s">
        <v>10</v>
      </c>
      <c r="AF32" s="26"/>
      <c r="AG32" s="40"/>
      <c r="AH32" s="25" t="s">
        <v>10</v>
      </c>
      <c r="AI32" s="26"/>
      <c r="AJ32" s="40"/>
      <c r="AK32" s="25"/>
      <c r="AL32" s="161"/>
      <c r="AM32" s="40"/>
      <c r="AN32" s="25" t="s">
        <v>10</v>
      </c>
      <c r="AO32" s="26"/>
      <c r="AP32" s="40"/>
      <c r="AQ32" s="93"/>
      <c r="AR32" s="94"/>
      <c r="AS32" s="40"/>
      <c r="AT32" s="93"/>
      <c r="AU32" s="94"/>
      <c r="AV32" s="40"/>
      <c r="AW32" s="25" t="s">
        <v>10</v>
      </c>
      <c r="AX32" s="26"/>
      <c r="AY32" s="40"/>
      <c r="AZ32" s="25"/>
      <c r="BA32" s="26"/>
      <c r="BB32" s="40"/>
      <c r="BC32" s="25" t="s">
        <v>10</v>
      </c>
      <c r="BD32" s="26"/>
      <c r="BE32" s="40"/>
      <c r="BF32" s="25" t="s">
        <v>10</v>
      </c>
      <c r="BG32" s="26"/>
      <c r="BH32" s="40"/>
      <c r="BI32" s="25"/>
      <c r="BJ32" s="26"/>
      <c r="BK32" s="40"/>
      <c r="BL32" s="25"/>
      <c r="BM32" s="26"/>
      <c r="BN32" s="40"/>
      <c r="BO32" s="25" t="s">
        <v>10</v>
      </c>
      <c r="BP32" s="26"/>
      <c r="BQ32" s="40"/>
      <c r="BR32" s="25"/>
      <c r="BS32" s="26"/>
      <c r="BT32" s="40"/>
      <c r="BU32" s="25" t="s">
        <v>10</v>
      </c>
      <c r="BV32" s="26"/>
      <c r="BW32" s="40"/>
      <c r="BX32" s="25" t="s">
        <v>10</v>
      </c>
      <c r="BY32" s="26"/>
      <c r="BZ32" s="40"/>
      <c r="CA32" s="25" t="s">
        <v>10</v>
      </c>
      <c r="CB32" s="26"/>
      <c r="CC32" s="40"/>
      <c r="CD32" s="25" t="s">
        <v>10</v>
      </c>
      <c r="CE32" s="26"/>
      <c r="CF32" s="40"/>
      <c r="CG32" s="25" t="s">
        <v>10</v>
      </c>
      <c r="CH32" s="26"/>
      <c r="CI32" s="40"/>
      <c r="CJ32" s="25"/>
      <c r="CK32" s="26"/>
      <c r="CL32" s="40"/>
      <c r="CM32" s="93"/>
      <c r="CN32" s="94"/>
      <c r="CO32" s="40"/>
      <c r="CP32" s="25" t="s">
        <v>10</v>
      </c>
      <c r="CQ32" s="26"/>
      <c r="CR32" s="40"/>
      <c r="CS32" s="93"/>
      <c r="CT32" s="94"/>
      <c r="CU32" s="40"/>
      <c r="CV32" s="25" t="s">
        <v>10</v>
      </c>
      <c r="CW32" s="26"/>
      <c r="CX32" s="40"/>
      <c r="CY32" s="25"/>
      <c r="CZ32" s="26"/>
      <c r="DA32" s="40"/>
      <c r="DB32" s="25"/>
      <c r="DC32" s="26"/>
      <c r="DD32" s="40"/>
      <c r="DE32" s="93"/>
      <c r="DF32" s="94"/>
      <c r="DG32" s="40"/>
      <c r="DH32" s="25" t="s">
        <v>10</v>
      </c>
      <c r="DI32" s="26"/>
      <c r="DJ32" s="40"/>
      <c r="DK32" s="25"/>
      <c r="DL32" s="26"/>
      <c r="DM32" s="40"/>
      <c r="DN32" s="25" t="s">
        <v>10</v>
      </c>
      <c r="DO32" s="26"/>
      <c r="DP32" s="40"/>
      <c r="DQ32" s="25" t="s">
        <v>10</v>
      </c>
      <c r="DR32" s="26"/>
      <c r="DS32" s="40"/>
      <c r="DT32" s="25"/>
      <c r="DU32" s="26"/>
      <c r="DV32" s="40"/>
      <c r="DW32" s="25"/>
      <c r="DX32" s="26" t="s">
        <v>10</v>
      </c>
      <c r="DY32" s="40"/>
      <c r="DZ32" s="25"/>
      <c r="EA32" s="26"/>
      <c r="EB32" s="40"/>
      <c r="EC32" s="25" t="s">
        <v>10</v>
      </c>
      <c r="ED32" s="26"/>
      <c r="EE32" s="40"/>
      <c r="EF32" s="93"/>
      <c r="EG32" s="94"/>
      <c r="EH32" s="40"/>
      <c r="EI32" s="25"/>
      <c r="EJ32" s="161"/>
    </row>
    <row r="33" spans="1:140" s="41" customFormat="1" ht="6" customHeight="1" thickBot="1" x14ac:dyDescent="0.3">
      <c r="A33" s="42"/>
      <c r="B33" s="43"/>
      <c r="C33" s="44"/>
      <c r="D33" s="44"/>
      <c r="E33" s="44"/>
      <c r="F33" s="38"/>
      <c r="G33" s="1"/>
      <c r="H33" s="1"/>
      <c r="I33" s="22"/>
      <c r="J33" s="1"/>
      <c r="K33" s="1"/>
      <c r="L33" s="30"/>
      <c r="M33" s="30"/>
      <c r="N33" s="30"/>
      <c r="O33" s="30"/>
      <c r="P33" s="30"/>
      <c r="Q33" s="30"/>
      <c r="R33" s="30"/>
      <c r="S33" s="30"/>
      <c r="T33" s="30"/>
      <c r="U33" s="40"/>
      <c r="V33" s="30"/>
      <c r="W33" s="30"/>
      <c r="X33" s="40"/>
      <c r="Y33" s="30"/>
      <c r="Z33" s="30"/>
      <c r="AA33" s="40"/>
      <c r="AB33" s="30"/>
      <c r="AC33" s="30"/>
      <c r="AD33" s="40"/>
      <c r="AE33" s="30"/>
      <c r="AF33" s="30"/>
      <c r="AG33" s="40"/>
      <c r="AH33" s="30"/>
      <c r="AI33" s="30"/>
      <c r="AJ33" s="40"/>
      <c r="AK33" s="30"/>
      <c r="AL33" s="30"/>
      <c r="AM33" s="40"/>
      <c r="AN33" s="30"/>
      <c r="AO33" s="30"/>
      <c r="AP33" s="40"/>
      <c r="AQ33" s="30"/>
      <c r="AR33" s="30"/>
      <c r="AS33" s="40"/>
      <c r="AT33" s="30"/>
      <c r="AU33" s="30"/>
      <c r="AV33" s="40"/>
      <c r="AW33" s="30"/>
      <c r="AX33" s="30"/>
      <c r="AY33" s="40"/>
      <c r="AZ33" s="30"/>
      <c r="BA33" s="30"/>
      <c r="BB33" s="40"/>
      <c r="BC33" s="30"/>
      <c r="BD33" s="30"/>
      <c r="BE33" s="40"/>
      <c r="BF33" s="30"/>
      <c r="BG33" s="30"/>
      <c r="BH33" s="40"/>
      <c r="BI33" s="30"/>
      <c r="BJ33" s="30"/>
      <c r="BK33" s="40"/>
      <c r="BL33" s="30"/>
      <c r="BM33" s="30"/>
      <c r="BN33" s="40"/>
      <c r="BO33" s="30"/>
      <c r="BP33" s="30"/>
      <c r="BQ33" s="40"/>
      <c r="BR33" s="30"/>
      <c r="BS33" s="30"/>
      <c r="BT33" s="40"/>
      <c r="BU33" s="30"/>
      <c r="BV33" s="30"/>
      <c r="BW33" s="40"/>
      <c r="BX33" s="30"/>
      <c r="BY33" s="30"/>
      <c r="BZ33" s="40"/>
      <c r="CA33" s="30"/>
      <c r="CB33" s="30"/>
      <c r="CC33" s="40"/>
      <c r="CD33" s="30"/>
      <c r="CE33" s="30"/>
      <c r="CF33" s="40"/>
      <c r="CG33" s="30"/>
      <c r="CH33" s="30"/>
      <c r="CI33" s="40"/>
      <c r="CJ33" s="30"/>
      <c r="CK33" s="30"/>
      <c r="CL33" s="40"/>
      <c r="CM33" s="30"/>
      <c r="CN33" s="30"/>
      <c r="CO33" s="40"/>
      <c r="CP33" s="30"/>
      <c r="CQ33" s="30"/>
      <c r="CR33" s="40"/>
      <c r="CS33" s="30"/>
      <c r="CT33" s="30"/>
      <c r="CU33" s="40"/>
      <c r="CV33" s="30"/>
      <c r="CW33" s="30"/>
      <c r="CX33" s="40"/>
      <c r="CY33" s="30"/>
      <c r="CZ33" s="30"/>
      <c r="DA33" s="40"/>
      <c r="DB33" s="30"/>
      <c r="DC33" s="30"/>
      <c r="DD33" s="40"/>
      <c r="DE33" s="30"/>
      <c r="DF33" s="30"/>
      <c r="DG33" s="40"/>
      <c r="DH33" s="30"/>
      <c r="DI33" s="30"/>
      <c r="DJ33" s="40"/>
      <c r="DK33" s="30"/>
      <c r="DL33" s="30"/>
      <c r="DM33" s="40"/>
      <c r="DN33" s="30"/>
      <c r="DO33" s="30"/>
      <c r="DP33" s="40"/>
      <c r="DQ33" s="30"/>
      <c r="DR33" s="30"/>
      <c r="DS33" s="40"/>
      <c r="DT33" s="30"/>
      <c r="DU33" s="30"/>
      <c r="DV33" s="40"/>
      <c r="DW33" s="30"/>
      <c r="DX33" s="30"/>
      <c r="DY33" s="40"/>
      <c r="DZ33" s="30"/>
      <c r="EA33" s="30"/>
      <c r="EB33" s="40"/>
      <c r="EC33" s="30"/>
      <c r="ED33" s="30"/>
      <c r="EE33" s="40"/>
      <c r="EF33" s="30"/>
      <c r="EG33" s="30"/>
      <c r="EH33" s="40"/>
      <c r="EI33" s="30"/>
      <c r="EJ33" s="30"/>
    </row>
    <row r="34" spans="1:140" s="41" customFormat="1" ht="35.25" customHeight="1" x14ac:dyDescent="0.25">
      <c r="A34" s="146" t="s">
        <v>78</v>
      </c>
      <c r="B34" s="170"/>
      <c r="C34" s="170"/>
      <c r="D34" s="170"/>
      <c r="E34" s="171"/>
      <c r="F34" s="38"/>
      <c r="G34" s="20" t="s">
        <v>3</v>
      </c>
      <c r="H34" s="21" t="s">
        <v>4</v>
      </c>
      <c r="I34" s="22"/>
      <c r="J34" s="20" t="s">
        <v>3</v>
      </c>
      <c r="K34" s="21" t="s">
        <v>4</v>
      </c>
      <c r="L34" s="22"/>
      <c r="M34" s="20" t="s">
        <v>3</v>
      </c>
      <c r="N34" s="21" t="s">
        <v>4</v>
      </c>
      <c r="O34" s="22"/>
      <c r="P34" s="20" t="s">
        <v>3</v>
      </c>
      <c r="Q34" s="21" t="s">
        <v>4</v>
      </c>
      <c r="R34" s="22"/>
      <c r="S34" s="20" t="s">
        <v>3</v>
      </c>
      <c r="T34" s="21" t="s">
        <v>4</v>
      </c>
      <c r="V34" s="20" t="s">
        <v>3</v>
      </c>
      <c r="W34" s="21" t="s">
        <v>4</v>
      </c>
      <c r="Y34" s="20" t="s">
        <v>3</v>
      </c>
      <c r="Z34" s="21" t="s">
        <v>4</v>
      </c>
      <c r="AB34" s="20" t="s">
        <v>3</v>
      </c>
      <c r="AC34" s="21" t="s">
        <v>4</v>
      </c>
      <c r="AE34" s="20" t="s">
        <v>3</v>
      </c>
      <c r="AF34" s="21" t="s">
        <v>4</v>
      </c>
      <c r="AH34" s="20" t="s">
        <v>3</v>
      </c>
      <c r="AI34" s="21" t="s">
        <v>4</v>
      </c>
      <c r="AK34" s="20" t="s">
        <v>3</v>
      </c>
      <c r="AL34" s="21" t="s">
        <v>4</v>
      </c>
      <c r="AN34" s="20" t="s">
        <v>3</v>
      </c>
      <c r="AO34" s="21" t="s">
        <v>4</v>
      </c>
      <c r="AQ34" s="20" t="s">
        <v>3</v>
      </c>
      <c r="AR34" s="21" t="s">
        <v>4</v>
      </c>
      <c r="AT34" s="20" t="s">
        <v>3</v>
      </c>
      <c r="AU34" s="21" t="s">
        <v>4</v>
      </c>
      <c r="AW34" s="20" t="s">
        <v>3</v>
      </c>
      <c r="AX34" s="21" t="s">
        <v>4</v>
      </c>
      <c r="AZ34" s="20" t="s">
        <v>3</v>
      </c>
      <c r="BA34" s="21" t="s">
        <v>4</v>
      </c>
      <c r="BC34" s="20" t="s">
        <v>3</v>
      </c>
      <c r="BD34" s="21" t="s">
        <v>4</v>
      </c>
      <c r="BF34" s="20" t="s">
        <v>3</v>
      </c>
      <c r="BG34" s="21" t="s">
        <v>4</v>
      </c>
      <c r="BI34" s="20" t="s">
        <v>3</v>
      </c>
      <c r="BJ34" s="21" t="s">
        <v>4</v>
      </c>
      <c r="BL34" s="20" t="s">
        <v>3</v>
      </c>
      <c r="BM34" s="21" t="s">
        <v>4</v>
      </c>
      <c r="BO34" s="20" t="s">
        <v>3</v>
      </c>
      <c r="BP34" s="21" t="s">
        <v>4</v>
      </c>
      <c r="BR34" s="20" t="s">
        <v>3</v>
      </c>
      <c r="BS34" s="21" t="s">
        <v>4</v>
      </c>
      <c r="BU34" s="20" t="s">
        <v>3</v>
      </c>
      <c r="BV34" s="21" t="s">
        <v>4</v>
      </c>
      <c r="BX34" s="20" t="s">
        <v>3</v>
      </c>
      <c r="BY34" s="21" t="s">
        <v>4</v>
      </c>
      <c r="CA34" s="20" t="s">
        <v>3</v>
      </c>
      <c r="CB34" s="21" t="s">
        <v>4</v>
      </c>
      <c r="CD34" s="20" t="s">
        <v>3</v>
      </c>
      <c r="CE34" s="21" t="s">
        <v>4</v>
      </c>
      <c r="CG34" s="20" t="s">
        <v>3</v>
      </c>
      <c r="CH34" s="21" t="s">
        <v>4</v>
      </c>
      <c r="CJ34" s="20" t="s">
        <v>3</v>
      </c>
      <c r="CK34" s="21" t="s">
        <v>4</v>
      </c>
      <c r="CM34" s="20" t="s">
        <v>3</v>
      </c>
      <c r="CN34" s="21" t="s">
        <v>4</v>
      </c>
      <c r="CP34" s="20" t="s">
        <v>3</v>
      </c>
      <c r="CQ34" s="21" t="s">
        <v>4</v>
      </c>
      <c r="CS34" s="20" t="s">
        <v>3</v>
      </c>
      <c r="CT34" s="21" t="s">
        <v>4</v>
      </c>
      <c r="CV34" s="20" t="s">
        <v>3</v>
      </c>
      <c r="CW34" s="21" t="s">
        <v>4</v>
      </c>
      <c r="CY34" s="20" t="s">
        <v>3</v>
      </c>
      <c r="CZ34" s="21" t="s">
        <v>4</v>
      </c>
      <c r="DB34" s="20" t="s">
        <v>3</v>
      </c>
      <c r="DC34" s="21" t="s">
        <v>4</v>
      </c>
      <c r="DE34" s="20" t="s">
        <v>3</v>
      </c>
      <c r="DF34" s="21" t="s">
        <v>4</v>
      </c>
      <c r="DH34" s="20" t="s">
        <v>3</v>
      </c>
      <c r="DI34" s="21" t="s">
        <v>4</v>
      </c>
      <c r="DK34" s="20" t="s">
        <v>3</v>
      </c>
      <c r="DL34" s="21" t="s">
        <v>4</v>
      </c>
      <c r="DN34" s="20" t="s">
        <v>3</v>
      </c>
      <c r="DO34" s="21" t="s">
        <v>4</v>
      </c>
      <c r="DQ34" s="20" t="s">
        <v>3</v>
      </c>
      <c r="DR34" s="21" t="s">
        <v>4</v>
      </c>
      <c r="DT34" s="20" t="s">
        <v>3</v>
      </c>
      <c r="DU34" s="21" t="s">
        <v>4</v>
      </c>
      <c r="DW34" s="20" t="s">
        <v>3</v>
      </c>
      <c r="DX34" s="21" t="s">
        <v>4</v>
      </c>
      <c r="DZ34" s="20" t="s">
        <v>3</v>
      </c>
      <c r="EA34" s="21" t="s">
        <v>4</v>
      </c>
      <c r="EC34" s="20" t="s">
        <v>3</v>
      </c>
      <c r="ED34" s="21" t="s">
        <v>4</v>
      </c>
      <c r="EF34" s="20" t="s">
        <v>3</v>
      </c>
      <c r="EG34" s="21" t="s">
        <v>4</v>
      </c>
      <c r="EI34" s="20" t="s">
        <v>3</v>
      </c>
      <c r="EJ34" s="21" t="s">
        <v>4</v>
      </c>
    </row>
    <row r="35" spans="1:140" s="41" customFormat="1" ht="66" customHeight="1" x14ac:dyDescent="0.25">
      <c r="A35" s="148"/>
      <c r="B35" s="172"/>
      <c r="C35" s="172"/>
      <c r="D35" s="172"/>
      <c r="E35" s="173"/>
      <c r="F35" s="38"/>
      <c r="G35" s="23" t="s">
        <v>10</v>
      </c>
      <c r="H35" s="24"/>
      <c r="I35" s="22"/>
      <c r="J35" s="23" t="s">
        <v>10</v>
      </c>
      <c r="K35" s="24"/>
      <c r="L35" s="22"/>
      <c r="M35" s="23" t="s">
        <v>10</v>
      </c>
      <c r="N35" s="24"/>
      <c r="O35" s="22"/>
      <c r="P35" s="23" t="s">
        <v>10</v>
      </c>
      <c r="Q35" s="24"/>
      <c r="R35" s="22"/>
      <c r="S35" s="23" t="s">
        <v>10</v>
      </c>
      <c r="T35" s="24"/>
      <c r="V35" s="23" t="s">
        <v>10</v>
      </c>
      <c r="W35" s="24"/>
      <c r="Y35" s="23" t="s">
        <v>10</v>
      </c>
      <c r="Z35" s="24"/>
      <c r="AB35" s="23" t="s">
        <v>10</v>
      </c>
      <c r="AC35" s="24"/>
      <c r="AE35" s="23" t="s">
        <v>10</v>
      </c>
      <c r="AF35" s="24"/>
      <c r="AH35" s="23" t="s">
        <v>10</v>
      </c>
      <c r="AI35" s="24"/>
      <c r="AK35" s="23" t="s">
        <v>10</v>
      </c>
      <c r="AL35" s="24"/>
      <c r="AN35" s="23" t="s">
        <v>10</v>
      </c>
      <c r="AO35" s="24"/>
      <c r="AQ35" s="23" t="s">
        <v>10</v>
      </c>
      <c r="AR35" s="24"/>
      <c r="AT35" s="23" t="s">
        <v>10</v>
      </c>
      <c r="AU35" s="24"/>
      <c r="AW35" s="23" t="s">
        <v>10</v>
      </c>
      <c r="AX35" s="24"/>
      <c r="AZ35" s="23" t="s">
        <v>10</v>
      </c>
      <c r="BA35" s="24"/>
      <c r="BC35" s="23" t="s">
        <v>10</v>
      </c>
      <c r="BD35" s="24"/>
      <c r="BF35" s="23" t="s">
        <v>10</v>
      </c>
      <c r="BG35" s="24"/>
      <c r="BI35" s="23" t="s">
        <v>10</v>
      </c>
      <c r="BJ35" s="24"/>
      <c r="BL35" s="23" t="s">
        <v>10</v>
      </c>
      <c r="BM35" s="24"/>
      <c r="BO35" s="23" t="s">
        <v>10</v>
      </c>
      <c r="BP35" s="24"/>
      <c r="BR35" s="23" t="s">
        <v>10</v>
      </c>
      <c r="BS35" s="24"/>
      <c r="BU35" s="23" t="s">
        <v>124</v>
      </c>
      <c r="BV35" s="24" t="s">
        <v>124</v>
      </c>
      <c r="BX35" s="23" t="s">
        <v>10</v>
      </c>
      <c r="BY35" s="24"/>
      <c r="CA35" s="23"/>
      <c r="CB35" s="24" t="s">
        <v>10</v>
      </c>
      <c r="CD35" s="23" t="s">
        <v>10</v>
      </c>
      <c r="CE35" s="24"/>
      <c r="CG35" s="23" t="s">
        <v>10</v>
      </c>
      <c r="CH35" s="24"/>
      <c r="CJ35" s="23" t="s">
        <v>10</v>
      </c>
      <c r="CK35" s="24"/>
      <c r="CM35" s="23" t="s">
        <v>10</v>
      </c>
      <c r="CN35" s="24"/>
      <c r="CP35" s="23" t="s">
        <v>10</v>
      </c>
      <c r="CQ35" s="24"/>
      <c r="CS35" s="23" t="s">
        <v>10</v>
      </c>
      <c r="CT35" s="24"/>
      <c r="CV35" s="23" t="s">
        <v>10</v>
      </c>
      <c r="CW35" s="24"/>
      <c r="CY35" s="23" t="s">
        <v>10</v>
      </c>
      <c r="CZ35" s="24"/>
      <c r="DB35" s="23" t="s">
        <v>10</v>
      </c>
      <c r="DC35" s="24"/>
      <c r="DE35" s="23" t="s">
        <v>10</v>
      </c>
      <c r="DF35" s="24"/>
      <c r="DH35" s="23" t="s">
        <v>10</v>
      </c>
      <c r="DI35" s="24"/>
      <c r="DK35" s="23" t="s">
        <v>10</v>
      </c>
      <c r="DL35" s="24"/>
      <c r="DN35" s="23" t="s">
        <v>10</v>
      </c>
      <c r="DO35" s="24"/>
      <c r="DQ35" s="23" t="s">
        <v>10</v>
      </c>
      <c r="DR35" s="24"/>
      <c r="DT35" s="23" t="s">
        <v>10</v>
      </c>
      <c r="DU35" s="24"/>
      <c r="DW35" s="23" t="s">
        <v>10</v>
      </c>
      <c r="DX35" s="24"/>
      <c r="DZ35" s="23" t="s">
        <v>10</v>
      </c>
      <c r="EA35" s="24"/>
      <c r="EC35" s="23" t="s">
        <v>10</v>
      </c>
      <c r="ED35" s="24"/>
      <c r="EF35" s="23" t="s">
        <v>10</v>
      </c>
      <c r="EG35" s="24"/>
      <c r="EI35" s="23" t="s">
        <v>10</v>
      </c>
      <c r="EJ35" s="24"/>
    </row>
    <row r="36" spans="1:140" s="41" customFormat="1" ht="66" customHeight="1" x14ac:dyDescent="0.25">
      <c r="A36" s="148"/>
      <c r="B36" s="172"/>
      <c r="C36" s="172"/>
      <c r="D36" s="172"/>
      <c r="E36" s="173"/>
      <c r="F36" s="38"/>
      <c r="G36" s="23" t="s">
        <v>10</v>
      </c>
      <c r="H36" s="24"/>
      <c r="I36" s="22"/>
      <c r="J36" s="23" t="s">
        <v>10</v>
      </c>
      <c r="K36" s="24"/>
      <c r="L36" s="22"/>
      <c r="M36" s="23" t="s">
        <v>10</v>
      </c>
      <c r="N36" s="24"/>
      <c r="O36" s="22"/>
      <c r="P36" s="23" t="s">
        <v>10</v>
      </c>
      <c r="Q36" s="24"/>
      <c r="R36" s="22"/>
      <c r="S36" s="23" t="s">
        <v>10</v>
      </c>
      <c r="T36" s="24"/>
      <c r="V36" s="23" t="s">
        <v>10</v>
      </c>
      <c r="W36" s="24"/>
      <c r="Y36" s="23" t="s">
        <v>10</v>
      </c>
      <c r="Z36" s="24"/>
      <c r="AB36" s="23" t="s">
        <v>10</v>
      </c>
      <c r="AC36" s="24"/>
      <c r="AE36" s="23" t="s">
        <v>10</v>
      </c>
      <c r="AF36" s="24"/>
      <c r="AH36" s="23" t="s">
        <v>10</v>
      </c>
      <c r="AI36" s="24"/>
      <c r="AK36" s="23" t="s">
        <v>10</v>
      </c>
      <c r="AL36" s="24"/>
      <c r="AN36" s="23" t="s">
        <v>10</v>
      </c>
      <c r="AO36" s="24"/>
      <c r="AQ36" s="23" t="s">
        <v>10</v>
      </c>
      <c r="AR36" s="24"/>
      <c r="AT36" s="87" t="s">
        <v>41</v>
      </c>
      <c r="AU36" s="88"/>
      <c r="AW36" s="23" t="s">
        <v>10</v>
      </c>
      <c r="AX36" s="24"/>
      <c r="AZ36" s="23" t="s">
        <v>10</v>
      </c>
      <c r="BA36" s="24"/>
      <c r="BC36" s="23" t="s">
        <v>10</v>
      </c>
      <c r="BD36" s="24"/>
      <c r="BF36" s="23" t="s">
        <v>10</v>
      </c>
      <c r="BG36" s="24"/>
      <c r="BI36" s="23" t="s">
        <v>10</v>
      </c>
      <c r="BJ36" s="24"/>
      <c r="BL36" s="23" t="s">
        <v>10</v>
      </c>
      <c r="BM36" s="24"/>
      <c r="BO36" s="23" t="s">
        <v>10</v>
      </c>
      <c r="BP36" s="24"/>
      <c r="BR36" s="23" t="s">
        <v>10</v>
      </c>
      <c r="BS36" s="24"/>
      <c r="BU36" s="23" t="s">
        <v>10</v>
      </c>
      <c r="BV36" s="24"/>
      <c r="BX36" s="23" t="s">
        <v>10</v>
      </c>
      <c r="BY36" s="24"/>
      <c r="CA36" s="23"/>
      <c r="CB36" s="24" t="s">
        <v>10</v>
      </c>
      <c r="CD36" s="23" t="s">
        <v>10</v>
      </c>
      <c r="CE36" s="24"/>
      <c r="CG36" s="23" t="s">
        <v>10</v>
      </c>
      <c r="CH36" s="24"/>
      <c r="CJ36" s="23" t="s">
        <v>10</v>
      </c>
      <c r="CK36" s="24"/>
      <c r="CM36" s="23" t="s">
        <v>10</v>
      </c>
      <c r="CN36" s="24"/>
      <c r="CP36" s="23" t="s">
        <v>10</v>
      </c>
      <c r="CQ36" s="24"/>
      <c r="CS36" s="87" t="s">
        <v>41</v>
      </c>
      <c r="CT36" s="88"/>
      <c r="CV36" s="23" t="s">
        <v>10</v>
      </c>
      <c r="CW36" s="24"/>
      <c r="CY36" s="23" t="s">
        <v>10</v>
      </c>
      <c r="CZ36" s="24"/>
      <c r="DB36" s="23" t="s">
        <v>10</v>
      </c>
      <c r="DC36" s="24"/>
      <c r="DE36" s="87" t="s">
        <v>41</v>
      </c>
      <c r="DF36" s="88"/>
      <c r="DH36" s="23" t="s">
        <v>10</v>
      </c>
      <c r="DI36" s="24"/>
      <c r="DK36" s="23" t="s">
        <v>10</v>
      </c>
      <c r="DL36" s="24"/>
      <c r="DN36" s="23" t="s">
        <v>10</v>
      </c>
      <c r="DO36" s="24"/>
      <c r="DQ36" s="23" t="s">
        <v>10</v>
      </c>
      <c r="DR36" s="24"/>
      <c r="DT36" s="23" t="s">
        <v>10</v>
      </c>
      <c r="DU36" s="24"/>
      <c r="DW36" s="23" t="s">
        <v>10</v>
      </c>
      <c r="DX36" s="24"/>
      <c r="DZ36" s="23" t="s">
        <v>10</v>
      </c>
      <c r="EA36" s="24"/>
      <c r="EC36" s="23" t="s">
        <v>10</v>
      </c>
      <c r="ED36" s="24"/>
      <c r="EF36" s="23" t="s">
        <v>10</v>
      </c>
      <c r="EG36" s="24"/>
      <c r="EI36" s="23" t="s">
        <v>10</v>
      </c>
      <c r="EJ36" s="24"/>
    </row>
    <row r="37" spans="1:140" s="41" customFormat="1" ht="66" customHeight="1" x14ac:dyDescent="0.25">
      <c r="A37" s="148"/>
      <c r="B37" s="172"/>
      <c r="C37" s="172"/>
      <c r="D37" s="172"/>
      <c r="E37" s="173"/>
      <c r="F37" s="38"/>
      <c r="G37" s="23" t="s">
        <v>10</v>
      </c>
      <c r="H37" s="24"/>
      <c r="I37" s="22"/>
      <c r="J37" s="23" t="s">
        <v>10</v>
      </c>
      <c r="K37" s="24"/>
      <c r="L37" s="22"/>
      <c r="M37" s="23" t="s">
        <v>41</v>
      </c>
      <c r="N37" s="24"/>
      <c r="O37" s="22"/>
      <c r="P37" s="23" t="s">
        <v>10</v>
      </c>
      <c r="Q37" s="24"/>
      <c r="R37" s="22"/>
      <c r="S37" s="23" t="s">
        <v>10</v>
      </c>
      <c r="T37" s="24"/>
      <c r="V37" s="23"/>
      <c r="W37" s="24"/>
      <c r="Y37" s="23" t="s">
        <v>10</v>
      </c>
      <c r="Z37" s="24"/>
      <c r="AB37" s="23" t="s">
        <v>10</v>
      </c>
      <c r="AC37" s="24"/>
      <c r="AE37" s="23" t="s">
        <v>10</v>
      </c>
      <c r="AF37" s="24"/>
      <c r="AH37" s="23" t="s">
        <v>10</v>
      </c>
      <c r="AI37" s="24"/>
      <c r="AK37" s="23"/>
      <c r="AL37" s="24" t="s">
        <v>80</v>
      </c>
      <c r="AN37" s="23" t="s">
        <v>10</v>
      </c>
      <c r="AO37" s="24"/>
      <c r="AQ37" s="87" t="s">
        <v>41</v>
      </c>
      <c r="AR37" s="88"/>
      <c r="AT37" s="87" t="s">
        <v>41</v>
      </c>
      <c r="AU37" s="88"/>
      <c r="AW37" s="23" t="s">
        <v>10</v>
      </c>
      <c r="AX37" s="24"/>
      <c r="AZ37" s="23" t="s">
        <v>10</v>
      </c>
      <c r="BA37" s="24"/>
      <c r="BC37" s="23" t="s">
        <v>10</v>
      </c>
      <c r="BD37" s="24"/>
      <c r="BF37" s="23" t="s">
        <v>10</v>
      </c>
      <c r="BG37" s="24"/>
      <c r="BI37" s="23" t="s">
        <v>10</v>
      </c>
      <c r="BJ37" s="24"/>
      <c r="BL37" s="23" t="s">
        <v>10</v>
      </c>
      <c r="BM37" s="24"/>
      <c r="BO37" s="23" t="s">
        <v>10</v>
      </c>
      <c r="BP37" s="24"/>
      <c r="BR37" s="23" t="s">
        <v>10</v>
      </c>
      <c r="BS37" s="24"/>
      <c r="BU37" s="23" t="s">
        <v>10</v>
      </c>
      <c r="BV37" s="24"/>
      <c r="BX37" s="23" t="s">
        <v>10</v>
      </c>
      <c r="BY37" s="24"/>
      <c r="CA37" s="23" t="s">
        <v>10</v>
      </c>
      <c r="CB37" s="24"/>
      <c r="CD37" s="23" t="s">
        <v>10</v>
      </c>
      <c r="CE37" s="24"/>
      <c r="CG37" s="23" t="s">
        <v>10</v>
      </c>
      <c r="CH37" s="24"/>
      <c r="CJ37" s="23" t="s">
        <v>10</v>
      </c>
      <c r="CK37" s="24"/>
      <c r="CM37" s="87" t="s">
        <v>41</v>
      </c>
      <c r="CN37" s="88"/>
      <c r="CP37" s="23" t="s">
        <v>10</v>
      </c>
      <c r="CQ37" s="24"/>
      <c r="CS37" s="87" t="s">
        <v>41</v>
      </c>
      <c r="CT37" s="88"/>
      <c r="CV37" s="23" t="s">
        <v>10</v>
      </c>
      <c r="CW37" s="24"/>
      <c r="CY37" s="23" t="s">
        <v>10</v>
      </c>
      <c r="CZ37" s="24"/>
      <c r="DB37" s="23" t="s">
        <v>10</v>
      </c>
      <c r="DC37" s="24"/>
      <c r="DE37" s="87" t="s">
        <v>41</v>
      </c>
      <c r="DF37" s="88"/>
      <c r="DH37" s="23" t="s">
        <v>10</v>
      </c>
      <c r="DI37" s="24"/>
      <c r="DK37" s="23" t="s">
        <v>10</v>
      </c>
      <c r="DL37" s="24"/>
      <c r="DN37" s="23" t="s">
        <v>10</v>
      </c>
      <c r="DO37" s="24"/>
      <c r="DQ37" s="23" t="s">
        <v>10</v>
      </c>
      <c r="DR37" s="24"/>
      <c r="DT37" s="23" t="s">
        <v>10</v>
      </c>
      <c r="DU37" s="24"/>
      <c r="DW37" s="23"/>
      <c r="DX37" s="24" t="s">
        <v>10</v>
      </c>
      <c r="DZ37" s="23" t="s">
        <v>10</v>
      </c>
      <c r="EA37" s="24"/>
      <c r="EC37" s="23" t="s">
        <v>10</v>
      </c>
      <c r="ED37" s="24"/>
      <c r="EF37" s="87" t="s">
        <v>41</v>
      </c>
      <c r="EG37" s="88"/>
      <c r="EI37" s="23"/>
      <c r="EJ37" s="24" t="s">
        <v>10</v>
      </c>
    </row>
    <row r="38" spans="1:140" s="41" customFormat="1" ht="30.75" customHeight="1" thickBot="1" x14ac:dyDescent="0.3">
      <c r="A38" s="137" t="s">
        <v>62</v>
      </c>
      <c r="B38" s="138"/>
      <c r="C38" s="138"/>
      <c r="D38" s="138"/>
      <c r="E38" s="139"/>
      <c r="F38" s="38"/>
      <c r="G38" s="140">
        <f>1399.18+1010.88+984.17</f>
        <v>3394.23</v>
      </c>
      <c r="H38" s="141"/>
      <c r="I38" s="22"/>
      <c r="J38" s="140">
        <f>1102.81+868.19+808.04</f>
        <v>2779.04</v>
      </c>
      <c r="K38" s="141"/>
      <c r="L38" s="22"/>
      <c r="M38" s="140">
        <f>2445.73+2711.52</f>
        <v>5157.25</v>
      </c>
      <c r="N38" s="141"/>
      <c r="O38" s="22"/>
      <c r="P38" s="140">
        <f>4774.46+800.01+6391.92</f>
        <v>11966.39</v>
      </c>
      <c r="Q38" s="141"/>
      <c r="R38" s="22"/>
      <c r="S38" s="140">
        <f>2195.78+758.99+1148.95</f>
        <v>4103.72</v>
      </c>
      <c r="T38" s="141"/>
      <c r="V38" s="140">
        <f>3125.74+2753.76</f>
        <v>5879.5</v>
      </c>
      <c r="W38" s="141"/>
      <c r="Y38" s="140">
        <f>791.39+4569.46+4247.69</f>
        <v>9608.5400000000009</v>
      </c>
      <c r="Z38" s="141"/>
      <c r="AB38" s="140">
        <f>2115.41+2380.3+1290.78</f>
        <v>5786.49</v>
      </c>
      <c r="AC38" s="141"/>
      <c r="AE38" s="140">
        <f>863.01+793.56+794.01</f>
        <v>2450.58</v>
      </c>
      <c r="AF38" s="141"/>
      <c r="AH38" s="140">
        <f>1533.74+701.8+529.35</f>
        <v>2764.89</v>
      </c>
      <c r="AI38" s="141"/>
      <c r="AK38" s="140">
        <f>2724.9+1809.15</f>
        <v>4534.05</v>
      </c>
      <c r="AL38" s="141"/>
      <c r="AN38" s="140">
        <f>1188.06+910.01+2928.1</f>
        <v>5026.17</v>
      </c>
      <c r="AO38" s="141"/>
      <c r="AQ38" s="140">
        <f>12162.42+2678.72</f>
        <v>14841.14</v>
      </c>
      <c r="AR38" s="141"/>
      <c r="AT38" s="140">
        <v>4633.7700000000004</v>
      </c>
      <c r="AU38" s="141"/>
      <c r="AW38" s="140">
        <f>907.79+529.38+1024.18</f>
        <v>2461.3500000000004</v>
      </c>
      <c r="AX38" s="141"/>
      <c r="AZ38" s="140">
        <f>6279.08+3212.56+2089.77</f>
        <v>11581.41</v>
      </c>
      <c r="BA38" s="141"/>
      <c r="BC38" s="140">
        <f>592.66+606.77+1583.38</f>
        <v>2782.81</v>
      </c>
      <c r="BD38" s="141"/>
      <c r="BF38" s="140">
        <f>4589.6+5209.57+5559.87</f>
        <v>15359.04</v>
      </c>
      <c r="BG38" s="141"/>
      <c r="BI38" s="140">
        <f>3072.48+233+208</f>
        <v>3513.48</v>
      </c>
      <c r="BJ38" s="141"/>
      <c r="BL38" s="140">
        <f>1716.71+1070.08+1686.03</f>
        <v>4472.82</v>
      </c>
      <c r="BM38" s="141"/>
      <c r="BO38" s="140">
        <f>1811.16+1640.14+1526.18</f>
        <v>4977.4800000000005</v>
      </c>
      <c r="BP38" s="141"/>
      <c r="BR38" s="140">
        <f>1040.34+697.93+897.44</f>
        <v>2635.71</v>
      </c>
      <c r="BS38" s="141"/>
      <c r="BU38" s="140">
        <f>717.95+5639.28</f>
        <v>6357.23</v>
      </c>
      <c r="BV38" s="141"/>
      <c r="BX38" s="165">
        <f>800.81+639.57+431.13</f>
        <v>1871.5100000000002</v>
      </c>
      <c r="BY38" s="166"/>
      <c r="CA38" s="165">
        <v>1123.04</v>
      </c>
      <c r="CB38" s="166"/>
      <c r="CD38" s="140">
        <f>3050+3340.37+1054.44</f>
        <v>7444.8099999999995</v>
      </c>
      <c r="CE38" s="141"/>
      <c r="CG38" s="140">
        <f>4583.36+1851.48+2410</f>
        <v>8844.84</v>
      </c>
      <c r="CH38" s="141"/>
      <c r="CJ38" s="165">
        <f>854.86+331.94+19.42</f>
        <v>1206.22</v>
      </c>
      <c r="CK38" s="166"/>
      <c r="CM38" s="140">
        <f>4388.88+703.65</f>
        <v>5092.53</v>
      </c>
      <c r="CN38" s="141"/>
      <c r="CP38" s="165">
        <f>2173.8+94.27+9.55</f>
        <v>2277.6200000000003</v>
      </c>
      <c r="CQ38" s="166"/>
      <c r="CS38" s="140">
        <v>5892.56</v>
      </c>
      <c r="CT38" s="141"/>
      <c r="CV38" s="140">
        <f>6166.94+1488.9+305.45</f>
        <v>7961.29</v>
      </c>
      <c r="CW38" s="141"/>
      <c r="CY38" s="140">
        <f>151.31+2372.97+1670.79</f>
        <v>4195.07</v>
      </c>
      <c r="CZ38" s="141"/>
      <c r="DB38" s="140">
        <f>582.4+1426.8+1429.19</f>
        <v>3438.39</v>
      </c>
      <c r="DC38" s="141"/>
      <c r="DE38" s="140">
        <v>6567.8</v>
      </c>
      <c r="DF38" s="141"/>
      <c r="DH38" s="140">
        <f>662.92+794.02+1289.33</f>
        <v>2746.27</v>
      </c>
      <c r="DI38" s="141"/>
      <c r="DK38" s="140">
        <f>1871.23+3680.18+311.656</f>
        <v>5863.0659999999998</v>
      </c>
      <c r="DL38" s="141"/>
      <c r="DN38" s="140">
        <f>616.88+940.38+2197.77</f>
        <v>3755.0299999999997</v>
      </c>
      <c r="DO38" s="141"/>
      <c r="DQ38" s="140">
        <f>1066.52+1679.38+2375.32</f>
        <v>5121.22</v>
      </c>
      <c r="DR38" s="141"/>
      <c r="DT38" s="140">
        <f>887.95+2678.72+1724.33</f>
        <v>5291</v>
      </c>
      <c r="DU38" s="141"/>
      <c r="DW38" s="165">
        <f>152.63+103.52</f>
        <v>256.14999999999998</v>
      </c>
      <c r="DX38" s="166"/>
      <c r="DZ38" s="140">
        <f>1325.71+1903.57+498.09</f>
        <v>3727.37</v>
      </c>
      <c r="EA38" s="141"/>
      <c r="EC38" s="140">
        <f>1286.31+944.52+644.21</f>
        <v>2875.04</v>
      </c>
      <c r="ED38" s="141"/>
      <c r="EF38" s="140">
        <f>8529.95+1181.97</f>
        <v>9711.92</v>
      </c>
      <c r="EG38" s="141"/>
      <c r="EI38" s="140">
        <f>1673.83+1613.27</f>
        <v>3287.1</v>
      </c>
      <c r="EJ38" s="141"/>
    </row>
    <row r="39" spans="1:140" s="41" customFormat="1" ht="6.75" customHeight="1" thickBot="1" x14ac:dyDescent="0.3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V39" s="46"/>
      <c r="W39" s="46"/>
      <c r="Y39" s="46"/>
      <c r="Z39" s="46"/>
      <c r="AB39" s="46"/>
      <c r="AC39" s="46"/>
      <c r="AE39" s="46"/>
      <c r="AF39" s="46"/>
      <c r="AH39" s="46"/>
      <c r="AI39" s="46"/>
      <c r="AK39" s="46"/>
      <c r="AL39" s="46"/>
      <c r="AN39" s="46"/>
      <c r="AO39" s="46"/>
      <c r="AQ39" s="46"/>
      <c r="AR39" s="46"/>
      <c r="AT39" s="46"/>
      <c r="AU39" s="46"/>
      <c r="AW39" s="46"/>
      <c r="AX39" s="46"/>
      <c r="AZ39" s="46"/>
      <c r="BA39" s="46"/>
      <c r="BC39" s="46"/>
      <c r="BD39" s="46"/>
      <c r="BF39" s="46"/>
      <c r="BG39" s="46"/>
      <c r="BI39" s="46"/>
      <c r="BJ39" s="46"/>
      <c r="BL39" s="46"/>
      <c r="BM39" s="46"/>
      <c r="BO39" s="46"/>
      <c r="BP39" s="46"/>
      <c r="BR39" s="46"/>
      <c r="BS39" s="46"/>
      <c r="BU39" s="46"/>
      <c r="BV39" s="46"/>
      <c r="BX39" s="46"/>
      <c r="BY39" s="46"/>
      <c r="CA39" s="46"/>
      <c r="CB39" s="46"/>
      <c r="CD39" s="46"/>
      <c r="CE39" s="46"/>
      <c r="CG39" s="46"/>
      <c r="CH39" s="46"/>
      <c r="CJ39" s="46"/>
      <c r="CK39" s="46"/>
      <c r="CM39" s="46"/>
      <c r="CN39" s="46"/>
      <c r="CP39" s="46"/>
      <c r="CQ39" s="46"/>
      <c r="CS39" s="46"/>
      <c r="CT39" s="46"/>
      <c r="CV39" s="46"/>
      <c r="CW39" s="46"/>
      <c r="CY39" s="46"/>
      <c r="CZ39" s="46"/>
      <c r="DB39" s="46"/>
      <c r="DC39" s="46"/>
      <c r="DE39" s="46"/>
      <c r="DF39" s="46"/>
      <c r="DH39" s="46"/>
      <c r="DI39" s="46"/>
      <c r="DK39" s="46"/>
      <c r="DL39" s="46"/>
      <c r="DN39" s="46"/>
      <c r="DO39" s="46"/>
      <c r="DQ39" s="46"/>
      <c r="DR39" s="46"/>
      <c r="DT39" s="46"/>
      <c r="DU39" s="46"/>
      <c r="DW39" s="46"/>
      <c r="DX39" s="46"/>
      <c r="DZ39" s="46"/>
      <c r="EA39" s="46"/>
      <c r="EC39" s="46"/>
      <c r="ED39" s="46"/>
      <c r="EF39" s="46"/>
      <c r="EG39" s="46"/>
      <c r="EI39" s="46"/>
      <c r="EJ39" s="46"/>
    </row>
    <row r="40" spans="1:140" s="36" customFormat="1" ht="36.75" customHeight="1" thickBot="1" x14ac:dyDescent="0.3">
      <c r="A40" s="130" t="s">
        <v>5</v>
      </c>
      <c r="B40" s="131"/>
      <c r="C40" s="131"/>
      <c r="D40" s="131"/>
      <c r="E40" s="132"/>
      <c r="F40" s="3"/>
      <c r="G40" s="34" t="s">
        <v>3</v>
      </c>
      <c r="H40" s="35" t="s">
        <v>4</v>
      </c>
      <c r="I40" s="3"/>
      <c r="J40" s="34" t="s">
        <v>3</v>
      </c>
      <c r="K40" s="35" t="s">
        <v>4</v>
      </c>
      <c r="M40" s="34" t="s">
        <v>3</v>
      </c>
      <c r="N40" s="35" t="s">
        <v>4</v>
      </c>
      <c r="P40" s="34" t="s">
        <v>3</v>
      </c>
      <c r="Q40" s="35" t="s">
        <v>4</v>
      </c>
      <c r="S40" s="34" t="s">
        <v>3</v>
      </c>
      <c r="T40" s="35" t="s">
        <v>4</v>
      </c>
      <c r="V40" s="34" t="s">
        <v>3</v>
      </c>
      <c r="W40" s="35" t="s">
        <v>4</v>
      </c>
      <c r="Y40" s="34" t="s">
        <v>3</v>
      </c>
      <c r="Z40" s="35" t="s">
        <v>4</v>
      </c>
      <c r="AB40" s="34" t="s">
        <v>3</v>
      </c>
      <c r="AC40" s="35" t="s">
        <v>4</v>
      </c>
      <c r="AE40" s="34" t="s">
        <v>3</v>
      </c>
      <c r="AF40" s="35" t="s">
        <v>4</v>
      </c>
      <c r="AH40" s="34" t="s">
        <v>3</v>
      </c>
      <c r="AI40" s="35" t="s">
        <v>4</v>
      </c>
      <c r="AK40" s="34" t="s">
        <v>3</v>
      </c>
      <c r="AL40" s="35" t="s">
        <v>4</v>
      </c>
      <c r="AN40" s="34" t="s">
        <v>3</v>
      </c>
      <c r="AO40" s="35" t="s">
        <v>4</v>
      </c>
      <c r="AQ40" s="34" t="s">
        <v>3</v>
      </c>
      <c r="AR40" s="35" t="s">
        <v>4</v>
      </c>
      <c r="AT40" s="34" t="s">
        <v>3</v>
      </c>
      <c r="AU40" s="35" t="s">
        <v>4</v>
      </c>
      <c r="AW40" s="34" t="s">
        <v>3</v>
      </c>
      <c r="AX40" s="35" t="s">
        <v>4</v>
      </c>
      <c r="AZ40" s="34" t="s">
        <v>3</v>
      </c>
      <c r="BA40" s="35" t="s">
        <v>4</v>
      </c>
      <c r="BC40" s="34" t="s">
        <v>3</v>
      </c>
      <c r="BD40" s="35" t="s">
        <v>4</v>
      </c>
      <c r="BF40" s="34" t="s">
        <v>3</v>
      </c>
      <c r="BG40" s="35" t="s">
        <v>4</v>
      </c>
      <c r="BI40" s="34" t="s">
        <v>3</v>
      </c>
      <c r="BJ40" s="35" t="s">
        <v>4</v>
      </c>
      <c r="BL40" s="34" t="s">
        <v>3</v>
      </c>
      <c r="BM40" s="35" t="s">
        <v>4</v>
      </c>
      <c r="BO40" s="34" t="s">
        <v>3</v>
      </c>
      <c r="BP40" s="35" t="s">
        <v>4</v>
      </c>
      <c r="BR40" s="34" t="s">
        <v>3</v>
      </c>
      <c r="BS40" s="35" t="s">
        <v>4</v>
      </c>
      <c r="BU40" s="34" t="s">
        <v>3</v>
      </c>
      <c r="BV40" s="35" t="s">
        <v>4</v>
      </c>
      <c r="BX40" s="34" t="s">
        <v>3</v>
      </c>
      <c r="BY40" s="35" t="s">
        <v>4</v>
      </c>
      <c r="CA40" s="34" t="s">
        <v>3</v>
      </c>
      <c r="CB40" s="35" t="s">
        <v>4</v>
      </c>
      <c r="CD40" s="34" t="s">
        <v>3</v>
      </c>
      <c r="CE40" s="35" t="s">
        <v>4</v>
      </c>
      <c r="CG40" s="34" t="s">
        <v>3</v>
      </c>
      <c r="CH40" s="35" t="s">
        <v>4</v>
      </c>
      <c r="CJ40" s="34" t="s">
        <v>3</v>
      </c>
      <c r="CK40" s="35" t="s">
        <v>4</v>
      </c>
      <c r="CM40" s="34" t="s">
        <v>3</v>
      </c>
      <c r="CN40" s="35" t="s">
        <v>4</v>
      </c>
      <c r="CP40" s="34" t="s">
        <v>3</v>
      </c>
      <c r="CQ40" s="35" t="s">
        <v>4</v>
      </c>
      <c r="CS40" s="34" t="s">
        <v>3</v>
      </c>
      <c r="CT40" s="35" t="s">
        <v>4</v>
      </c>
      <c r="CV40" s="34" t="s">
        <v>3</v>
      </c>
      <c r="CW40" s="35" t="s">
        <v>4</v>
      </c>
      <c r="CY40" s="34" t="s">
        <v>3</v>
      </c>
      <c r="CZ40" s="35" t="s">
        <v>4</v>
      </c>
      <c r="DB40" s="34" t="s">
        <v>3</v>
      </c>
      <c r="DC40" s="35" t="s">
        <v>4</v>
      </c>
      <c r="DE40" s="34" t="s">
        <v>3</v>
      </c>
      <c r="DF40" s="35" t="s">
        <v>4</v>
      </c>
      <c r="DH40" s="34" t="s">
        <v>3</v>
      </c>
      <c r="DI40" s="35" t="s">
        <v>4</v>
      </c>
      <c r="DK40" s="34" t="s">
        <v>3</v>
      </c>
      <c r="DL40" s="35" t="s">
        <v>4</v>
      </c>
      <c r="DN40" s="34" t="s">
        <v>3</v>
      </c>
      <c r="DO40" s="35" t="s">
        <v>4</v>
      </c>
      <c r="DQ40" s="34" t="s">
        <v>3</v>
      </c>
      <c r="DR40" s="35" t="s">
        <v>4</v>
      </c>
      <c r="DT40" s="34" t="s">
        <v>3</v>
      </c>
      <c r="DU40" s="35" t="s">
        <v>4</v>
      </c>
      <c r="DW40" s="34" t="s">
        <v>3</v>
      </c>
      <c r="DX40" s="35" t="s">
        <v>4</v>
      </c>
      <c r="DZ40" s="34" t="s">
        <v>3</v>
      </c>
      <c r="EA40" s="35" t="s">
        <v>4</v>
      </c>
      <c r="EC40" s="34" t="s">
        <v>3</v>
      </c>
      <c r="ED40" s="35" t="s">
        <v>4</v>
      </c>
      <c r="EF40" s="34" t="s">
        <v>3</v>
      </c>
      <c r="EG40" s="35" t="s">
        <v>4</v>
      </c>
      <c r="EI40" s="34" t="s">
        <v>3</v>
      </c>
      <c r="EJ40" s="35" t="s">
        <v>4</v>
      </c>
    </row>
    <row r="41" spans="1:140" s="36" customFormat="1" ht="6.75" customHeight="1" thickBo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M41" s="4"/>
      <c r="N41" s="4"/>
      <c r="P41" s="4"/>
      <c r="Q41" s="4"/>
      <c r="S41" s="4"/>
      <c r="T41" s="4"/>
      <c r="V41" s="4"/>
      <c r="W41" s="4"/>
      <c r="Y41" s="4"/>
      <c r="Z41" s="4"/>
      <c r="AB41" s="4"/>
      <c r="AC41" s="4"/>
      <c r="AE41" s="4"/>
      <c r="AF41" s="4"/>
      <c r="AH41" s="4"/>
      <c r="AI41" s="4"/>
      <c r="AK41" s="4"/>
      <c r="AL41" s="4"/>
      <c r="AN41" s="4"/>
      <c r="AO41" s="4"/>
      <c r="AQ41" s="4"/>
      <c r="AR41" s="4"/>
      <c r="AT41" s="4"/>
      <c r="AU41" s="4"/>
      <c r="AW41" s="4"/>
      <c r="AX41" s="4"/>
      <c r="AZ41" s="4"/>
      <c r="BA41" s="4"/>
      <c r="BC41" s="4"/>
      <c r="BD41" s="4"/>
      <c r="BF41" s="4"/>
      <c r="BG41" s="4"/>
      <c r="BI41" s="4"/>
      <c r="BJ41" s="4"/>
      <c r="BL41" s="4"/>
      <c r="BM41" s="4"/>
      <c r="BO41" s="4"/>
      <c r="BP41" s="4"/>
      <c r="BR41" s="4"/>
      <c r="BS41" s="4"/>
      <c r="BU41" s="4"/>
      <c r="BV41" s="4"/>
      <c r="BX41" s="4"/>
      <c r="BY41" s="4"/>
      <c r="CA41" s="4"/>
      <c r="CB41" s="4"/>
      <c r="CD41" s="4"/>
      <c r="CE41" s="4"/>
      <c r="CG41" s="4"/>
      <c r="CH41" s="4"/>
      <c r="CJ41" s="4"/>
      <c r="CK41" s="4"/>
      <c r="CM41" s="4"/>
      <c r="CN41" s="4"/>
      <c r="CP41" s="4"/>
      <c r="CQ41" s="4"/>
      <c r="CS41" s="4"/>
      <c r="CT41" s="4"/>
      <c r="CV41" s="4"/>
      <c r="CW41" s="4"/>
      <c r="CY41" s="4"/>
      <c r="CZ41" s="4"/>
      <c r="DB41" s="4"/>
      <c r="DC41" s="4"/>
      <c r="DE41" s="4"/>
      <c r="DF41" s="4"/>
      <c r="DH41" s="4"/>
      <c r="DI41" s="4"/>
      <c r="DK41" s="4"/>
      <c r="DL41" s="4"/>
      <c r="DN41" s="4"/>
      <c r="DO41" s="4"/>
      <c r="DQ41" s="4"/>
      <c r="DR41" s="4"/>
      <c r="DT41" s="4"/>
      <c r="DU41" s="4"/>
      <c r="DW41" s="4"/>
      <c r="DX41" s="4"/>
      <c r="DZ41" s="4"/>
      <c r="EA41" s="4"/>
      <c r="EC41" s="4"/>
      <c r="ED41" s="4"/>
      <c r="EF41" s="4"/>
      <c r="EG41" s="4"/>
      <c r="EI41" s="4"/>
      <c r="EJ41" s="4"/>
    </row>
    <row r="42" spans="1:140" s="36" customFormat="1" ht="213" customHeight="1" thickBot="1" x14ac:dyDescent="0.3">
      <c r="A42" s="133" t="s">
        <v>43</v>
      </c>
      <c r="B42" s="134"/>
      <c r="C42" s="134"/>
      <c r="D42" s="134"/>
      <c r="E42" s="135"/>
      <c r="F42" s="27"/>
      <c r="G42" s="28" t="s">
        <v>44</v>
      </c>
      <c r="H42" s="29"/>
      <c r="I42" s="27"/>
      <c r="J42" s="28" t="s">
        <v>46</v>
      </c>
      <c r="K42" s="29"/>
      <c r="M42" s="28" t="s">
        <v>107</v>
      </c>
      <c r="N42" s="29"/>
      <c r="P42" s="28" t="s">
        <v>104</v>
      </c>
      <c r="Q42" s="29"/>
      <c r="S42" s="28" t="s">
        <v>56</v>
      </c>
      <c r="T42" s="29"/>
      <c r="V42" s="28" t="s">
        <v>57</v>
      </c>
      <c r="W42" s="29"/>
      <c r="Y42" s="28" t="s">
        <v>63</v>
      </c>
      <c r="Z42" s="29"/>
      <c r="AB42" s="28" t="s">
        <v>60</v>
      </c>
      <c r="AC42" s="29"/>
      <c r="AE42" s="28" t="s">
        <v>65</v>
      </c>
      <c r="AF42" s="29"/>
      <c r="AH42" s="28" t="s">
        <v>69</v>
      </c>
      <c r="AI42" s="29"/>
      <c r="AK42" s="28" t="s">
        <v>79</v>
      </c>
      <c r="AL42" s="29"/>
      <c r="AN42" s="28" t="s">
        <v>75</v>
      </c>
      <c r="AO42" s="29"/>
      <c r="AQ42" s="28" t="s">
        <v>89</v>
      </c>
      <c r="AR42" s="29"/>
      <c r="AT42" s="28" t="s">
        <v>87</v>
      </c>
      <c r="AU42" s="29"/>
      <c r="AW42" s="28"/>
      <c r="AX42" s="31" t="s">
        <v>38</v>
      </c>
      <c r="AZ42" s="28" t="s">
        <v>95</v>
      </c>
      <c r="BA42" s="29"/>
      <c r="BC42" s="28" t="s">
        <v>90</v>
      </c>
      <c r="BD42" s="29"/>
      <c r="BF42" s="28" t="s">
        <v>101</v>
      </c>
      <c r="BG42" s="29"/>
      <c r="BI42" s="28" t="s">
        <v>112</v>
      </c>
      <c r="BJ42" s="29"/>
      <c r="BL42" s="28" t="s">
        <v>110</v>
      </c>
      <c r="BM42" s="29"/>
      <c r="BO42" s="28" t="s">
        <v>116</v>
      </c>
      <c r="BP42" s="29"/>
      <c r="BR42" s="28" t="s">
        <v>119</v>
      </c>
      <c r="BS42" s="29"/>
      <c r="BU42" s="28" t="s">
        <v>125</v>
      </c>
      <c r="BV42" s="29"/>
      <c r="BX42" s="28" t="s">
        <v>133</v>
      </c>
      <c r="BY42" s="29"/>
      <c r="CA42" s="28" t="s">
        <v>129</v>
      </c>
      <c r="CB42" s="29"/>
      <c r="CD42" s="28" t="s">
        <v>136</v>
      </c>
      <c r="CE42" s="29"/>
      <c r="CG42" s="28" t="s">
        <v>140</v>
      </c>
      <c r="CH42" s="29"/>
      <c r="CJ42" s="28" t="s">
        <v>143</v>
      </c>
      <c r="CK42" s="29"/>
      <c r="CM42" s="28" t="s">
        <v>147</v>
      </c>
      <c r="CN42" s="29"/>
      <c r="CP42" s="28" t="s">
        <v>151</v>
      </c>
      <c r="CQ42" s="29"/>
      <c r="CS42" s="28" t="s">
        <v>155</v>
      </c>
      <c r="CT42" s="29"/>
      <c r="CV42" s="28" t="s">
        <v>140</v>
      </c>
      <c r="CW42" s="29"/>
      <c r="CY42" s="28" t="s">
        <v>160</v>
      </c>
      <c r="CZ42" s="29"/>
      <c r="DB42" s="28" t="s">
        <v>164</v>
      </c>
      <c r="DC42" s="29"/>
      <c r="DE42" s="28" t="s">
        <v>167</v>
      </c>
      <c r="DF42" s="29"/>
      <c r="DH42" s="28" t="s">
        <v>171</v>
      </c>
      <c r="DI42" s="29"/>
      <c r="DK42" s="28" t="s">
        <v>101</v>
      </c>
      <c r="DL42" s="29"/>
      <c r="DN42" s="28" t="s">
        <v>177</v>
      </c>
      <c r="DO42" s="29"/>
      <c r="DQ42" s="28" t="s">
        <v>180</v>
      </c>
      <c r="DR42" s="29"/>
      <c r="DT42" s="28" t="s">
        <v>183</v>
      </c>
      <c r="DU42" s="29"/>
      <c r="DW42" s="28"/>
      <c r="DX42" s="31" t="s">
        <v>38</v>
      </c>
      <c r="DZ42" s="28" t="s">
        <v>189</v>
      </c>
      <c r="EA42" s="29"/>
      <c r="EC42" s="28" t="s">
        <v>193</v>
      </c>
      <c r="ED42" s="29"/>
      <c r="EF42" s="28" t="s">
        <v>197</v>
      </c>
      <c r="EG42" s="29"/>
      <c r="EI42" s="28" t="s">
        <v>201</v>
      </c>
      <c r="EJ42" s="29"/>
    </row>
    <row r="43" spans="1:140" s="41" customFormat="1" ht="6.75" customHeight="1" thickBot="1" x14ac:dyDescent="0.3">
      <c r="A43" s="45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V43" s="46"/>
      <c r="W43" s="46"/>
      <c r="Y43" s="46"/>
      <c r="Z43" s="46"/>
      <c r="AB43" s="46"/>
      <c r="AC43" s="46"/>
      <c r="AE43" s="46"/>
      <c r="AF43" s="46"/>
      <c r="AH43" s="46"/>
      <c r="AI43" s="46"/>
      <c r="AK43" s="46"/>
      <c r="AL43" s="46"/>
      <c r="AN43" s="46"/>
      <c r="AO43" s="46"/>
      <c r="AQ43" s="46"/>
      <c r="AR43" s="46"/>
      <c r="AT43" s="46"/>
      <c r="AU43" s="46"/>
      <c r="AW43" s="46"/>
      <c r="AX43" s="46"/>
      <c r="AZ43" s="46"/>
      <c r="BA43" s="46"/>
      <c r="BC43" s="46"/>
      <c r="BD43" s="46"/>
      <c r="BF43" s="46"/>
      <c r="BG43" s="46"/>
      <c r="BI43" s="46"/>
      <c r="BJ43" s="46"/>
      <c r="BL43" s="46"/>
      <c r="BM43" s="46"/>
      <c r="BO43" s="46"/>
      <c r="BP43" s="46"/>
      <c r="BR43" s="46"/>
      <c r="BS43" s="46"/>
      <c r="BU43" s="46"/>
      <c r="BV43" s="46"/>
      <c r="BX43" s="46"/>
      <c r="BY43" s="46"/>
      <c r="CA43" s="46"/>
      <c r="CB43" s="46"/>
      <c r="CD43" s="46"/>
      <c r="CE43" s="46"/>
      <c r="CG43" s="46"/>
      <c r="CH43" s="46"/>
      <c r="CJ43" s="46"/>
      <c r="CK43" s="46"/>
      <c r="CM43" s="46"/>
      <c r="CN43" s="46"/>
      <c r="CP43" s="46"/>
      <c r="CQ43" s="46"/>
      <c r="CS43" s="46"/>
      <c r="CT43" s="46"/>
      <c r="CV43" s="46"/>
      <c r="CW43" s="46"/>
      <c r="CY43" s="46"/>
      <c r="CZ43" s="46"/>
      <c r="DB43" s="46"/>
      <c r="DC43" s="46"/>
      <c r="DE43" s="46"/>
      <c r="DF43" s="46"/>
      <c r="DH43" s="46"/>
      <c r="DI43" s="46"/>
      <c r="DK43" s="46"/>
      <c r="DL43" s="46"/>
      <c r="DN43" s="46"/>
      <c r="DO43" s="46"/>
      <c r="DQ43" s="46"/>
      <c r="DR43" s="46"/>
      <c r="DT43" s="46"/>
      <c r="DU43" s="46"/>
      <c r="DW43" s="46"/>
      <c r="DX43" s="46"/>
      <c r="DZ43" s="46"/>
      <c r="EA43" s="46"/>
      <c r="EC43" s="46"/>
      <c r="ED43" s="46"/>
      <c r="EF43" s="46"/>
      <c r="EG43" s="46"/>
      <c r="EI43" s="46"/>
      <c r="EJ43" s="46"/>
    </row>
    <row r="44" spans="1:140" s="36" customFormat="1" ht="36.75" customHeight="1" thickBot="1" x14ac:dyDescent="0.3">
      <c r="A44" s="130" t="s">
        <v>5</v>
      </c>
      <c r="B44" s="131"/>
      <c r="C44" s="131"/>
      <c r="D44" s="131"/>
      <c r="E44" s="132"/>
      <c r="F44" s="3"/>
      <c r="G44" s="34" t="s">
        <v>3</v>
      </c>
      <c r="H44" s="35" t="s">
        <v>4</v>
      </c>
      <c r="I44" s="3"/>
      <c r="J44" s="34" t="s">
        <v>3</v>
      </c>
      <c r="K44" s="35" t="s">
        <v>4</v>
      </c>
      <c r="M44" s="34" t="s">
        <v>3</v>
      </c>
      <c r="N44" s="35" t="s">
        <v>4</v>
      </c>
      <c r="P44" s="34" t="s">
        <v>3</v>
      </c>
      <c r="Q44" s="35" t="s">
        <v>4</v>
      </c>
      <c r="S44" s="34" t="s">
        <v>3</v>
      </c>
      <c r="T44" s="35" t="s">
        <v>4</v>
      </c>
      <c r="V44" s="34" t="s">
        <v>3</v>
      </c>
      <c r="W44" s="35" t="s">
        <v>4</v>
      </c>
      <c r="Y44" s="34" t="s">
        <v>3</v>
      </c>
      <c r="Z44" s="35" t="s">
        <v>4</v>
      </c>
      <c r="AB44" s="34" t="s">
        <v>3</v>
      </c>
      <c r="AC44" s="35" t="s">
        <v>4</v>
      </c>
      <c r="AE44" s="34" t="s">
        <v>3</v>
      </c>
      <c r="AF44" s="35" t="s">
        <v>4</v>
      </c>
      <c r="AH44" s="34" t="s">
        <v>3</v>
      </c>
      <c r="AI44" s="35" t="s">
        <v>4</v>
      </c>
      <c r="AK44" s="34" t="s">
        <v>3</v>
      </c>
      <c r="AL44" s="35" t="s">
        <v>4</v>
      </c>
      <c r="AN44" s="34" t="s">
        <v>3</v>
      </c>
      <c r="AO44" s="35" t="s">
        <v>4</v>
      </c>
      <c r="AQ44" s="34" t="s">
        <v>3</v>
      </c>
      <c r="AR44" s="35" t="s">
        <v>4</v>
      </c>
      <c r="AT44" s="34" t="s">
        <v>3</v>
      </c>
      <c r="AU44" s="35" t="s">
        <v>4</v>
      </c>
      <c r="AW44" s="34" t="s">
        <v>3</v>
      </c>
      <c r="AX44" s="35" t="s">
        <v>4</v>
      </c>
      <c r="AZ44" s="34" t="s">
        <v>3</v>
      </c>
      <c r="BA44" s="35" t="s">
        <v>4</v>
      </c>
      <c r="BC44" s="34" t="s">
        <v>3</v>
      </c>
      <c r="BD44" s="35" t="s">
        <v>4</v>
      </c>
      <c r="BF44" s="34" t="s">
        <v>3</v>
      </c>
      <c r="BG44" s="35" t="s">
        <v>4</v>
      </c>
      <c r="BI44" s="34" t="s">
        <v>3</v>
      </c>
      <c r="BJ44" s="35" t="s">
        <v>4</v>
      </c>
      <c r="BL44" s="34" t="s">
        <v>3</v>
      </c>
      <c r="BM44" s="35" t="s">
        <v>4</v>
      </c>
      <c r="BO44" s="34" t="s">
        <v>3</v>
      </c>
      <c r="BP44" s="35" t="s">
        <v>4</v>
      </c>
      <c r="BR44" s="34" t="s">
        <v>3</v>
      </c>
      <c r="BS44" s="35" t="s">
        <v>4</v>
      </c>
      <c r="BU44" s="34" t="s">
        <v>3</v>
      </c>
      <c r="BV44" s="35" t="s">
        <v>4</v>
      </c>
      <c r="BX44" s="34" t="s">
        <v>3</v>
      </c>
      <c r="BY44" s="35" t="s">
        <v>4</v>
      </c>
      <c r="CA44" s="34" t="s">
        <v>3</v>
      </c>
      <c r="CB44" s="35" t="s">
        <v>4</v>
      </c>
      <c r="CD44" s="34" t="s">
        <v>3</v>
      </c>
      <c r="CE44" s="35" t="s">
        <v>4</v>
      </c>
      <c r="CG44" s="34" t="s">
        <v>3</v>
      </c>
      <c r="CH44" s="35" t="s">
        <v>4</v>
      </c>
      <c r="CJ44" s="34" t="s">
        <v>3</v>
      </c>
      <c r="CK44" s="35" t="s">
        <v>4</v>
      </c>
      <c r="CM44" s="34" t="s">
        <v>3</v>
      </c>
      <c r="CN44" s="35" t="s">
        <v>4</v>
      </c>
      <c r="CP44" s="34" t="s">
        <v>3</v>
      </c>
      <c r="CQ44" s="35" t="s">
        <v>4</v>
      </c>
      <c r="CS44" s="34" t="s">
        <v>3</v>
      </c>
      <c r="CT44" s="35" t="s">
        <v>4</v>
      </c>
      <c r="CV44" s="34" t="s">
        <v>3</v>
      </c>
      <c r="CW44" s="35" t="s">
        <v>4</v>
      </c>
      <c r="CY44" s="34" t="s">
        <v>3</v>
      </c>
      <c r="CZ44" s="35" t="s">
        <v>4</v>
      </c>
      <c r="DB44" s="34" t="s">
        <v>3</v>
      </c>
      <c r="DC44" s="35" t="s">
        <v>4</v>
      </c>
      <c r="DE44" s="34" t="s">
        <v>3</v>
      </c>
      <c r="DF44" s="35" t="s">
        <v>4</v>
      </c>
      <c r="DH44" s="34" t="s">
        <v>3</v>
      </c>
      <c r="DI44" s="35" t="s">
        <v>4</v>
      </c>
      <c r="DK44" s="34" t="s">
        <v>3</v>
      </c>
      <c r="DL44" s="35" t="s">
        <v>4</v>
      </c>
      <c r="DN44" s="34" t="s">
        <v>3</v>
      </c>
      <c r="DO44" s="35" t="s">
        <v>4</v>
      </c>
      <c r="DQ44" s="34" t="s">
        <v>3</v>
      </c>
      <c r="DR44" s="35" t="s">
        <v>4</v>
      </c>
      <c r="DT44" s="34" t="s">
        <v>3</v>
      </c>
      <c r="DU44" s="35" t="s">
        <v>4</v>
      </c>
      <c r="DW44" s="34" t="s">
        <v>3</v>
      </c>
      <c r="DX44" s="35" t="s">
        <v>4</v>
      </c>
      <c r="DZ44" s="34" t="s">
        <v>3</v>
      </c>
      <c r="EA44" s="35" t="s">
        <v>4</v>
      </c>
      <c r="EC44" s="34" t="s">
        <v>3</v>
      </c>
      <c r="ED44" s="35" t="s">
        <v>4</v>
      </c>
      <c r="EF44" s="34" t="s">
        <v>3</v>
      </c>
      <c r="EG44" s="35" t="s">
        <v>4</v>
      </c>
      <c r="EI44" s="34" t="s">
        <v>3</v>
      </c>
      <c r="EJ44" s="35" t="s">
        <v>4</v>
      </c>
    </row>
    <row r="45" spans="1:140" s="36" customFormat="1" ht="6.75" customHeight="1" thickBo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M45" s="4"/>
      <c r="N45" s="4"/>
      <c r="P45" s="4"/>
      <c r="Q45" s="4"/>
      <c r="S45" s="4"/>
      <c r="T45" s="4"/>
      <c r="V45" s="4"/>
      <c r="W45" s="4"/>
      <c r="Y45" s="4"/>
      <c r="Z45" s="4"/>
      <c r="AB45" s="4"/>
      <c r="AC45" s="4"/>
      <c r="AE45" s="4"/>
      <c r="AF45" s="4"/>
      <c r="AH45" s="4"/>
      <c r="AI45" s="4"/>
      <c r="AK45" s="4"/>
      <c r="AL45" s="4"/>
      <c r="AN45" s="4"/>
      <c r="AO45" s="4"/>
      <c r="AQ45" s="4"/>
      <c r="AR45" s="4"/>
      <c r="AT45" s="4"/>
      <c r="AU45" s="4"/>
      <c r="AW45" s="4"/>
      <c r="AX45" s="4"/>
      <c r="AZ45" s="4"/>
      <c r="BA45" s="4"/>
      <c r="BC45" s="4"/>
      <c r="BD45" s="4"/>
      <c r="BF45" s="4"/>
      <c r="BG45" s="4"/>
      <c r="BI45" s="4"/>
      <c r="BJ45" s="4"/>
      <c r="BL45" s="4"/>
      <c r="BM45" s="4"/>
      <c r="BO45" s="4"/>
      <c r="BP45" s="4"/>
      <c r="BR45" s="4"/>
      <c r="BS45" s="4"/>
      <c r="BU45" s="4"/>
      <c r="BV45" s="4"/>
      <c r="BX45" s="4"/>
      <c r="BY45" s="4"/>
      <c r="CA45" s="4"/>
      <c r="CB45" s="4"/>
      <c r="CD45" s="4"/>
      <c r="CE45" s="4"/>
      <c r="CG45" s="4"/>
      <c r="CH45" s="4"/>
      <c r="CJ45" s="4"/>
      <c r="CK45" s="4"/>
      <c r="CM45" s="4"/>
      <c r="CN45" s="4"/>
      <c r="CP45" s="4"/>
      <c r="CQ45" s="4"/>
      <c r="CS45" s="4"/>
      <c r="CT45" s="4"/>
      <c r="CV45" s="4"/>
      <c r="CW45" s="4"/>
      <c r="CY45" s="4"/>
      <c r="CZ45" s="4"/>
      <c r="DB45" s="4"/>
      <c r="DC45" s="4"/>
      <c r="DE45" s="4"/>
      <c r="DF45" s="4"/>
      <c r="DH45" s="4"/>
      <c r="DI45" s="4"/>
      <c r="DK45" s="4"/>
      <c r="DL45" s="4"/>
      <c r="DN45" s="4"/>
      <c r="DO45" s="4"/>
      <c r="DQ45" s="4"/>
      <c r="DR45" s="4"/>
      <c r="DT45" s="4"/>
      <c r="DU45" s="4"/>
      <c r="DW45" s="4"/>
      <c r="DX45" s="4"/>
      <c r="DZ45" s="4"/>
      <c r="EA45" s="4"/>
      <c r="EC45" s="4"/>
      <c r="ED45" s="4"/>
      <c r="EF45" s="4"/>
      <c r="EG45" s="4"/>
      <c r="EI45" s="4"/>
      <c r="EJ45" s="4"/>
    </row>
    <row r="46" spans="1:140" s="36" customFormat="1" ht="138.75" customHeight="1" thickBot="1" x14ac:dyDescent="0.3">
      <c r="A46" s="133" t="s">
        <v>20</v>
      </c>
      <c r="B46" s="134"/>
      <c r="C46" s="134"/>
      <c r="D46" s="134"/>
      <c r="E46" s="135"/>
      <c r="F46" s="27"/>
      <c r="G46" s="28" t="s">
        <v>45</v>
      </c>
      <c r="H46" s="29"/>
      <c r="I46" s="27"/>
      <c r="J46" s="28" t="s">
        <v>47</v>
      </c>
      <c r="K46" s="29"/>
      <c r="M46" s="28"/>
      <c r="N46" s="31" t="s">
        <v>38</v>
      </c>
      <c r="P46" s="28" t="s">
        <v>105</v>
      </c>
      <c r="Q46" s="29"/>
      <c r="S46" s="28" t="s">
        <v>58</v>
      </c>
      <c r="T46" s="29"/>
      <c r="V46" s="28"/>
      <c r="W46" s="31" t="s">
        <v>38</v>
      </c>
      <c r="Y46" s="28"/>
      <c r="Z46" s="31" t="s">
        <v>38</v>
      </c>
      <c r="AB46" s="28" t="s">
        <v>61</v>
      </c>
      <c r="AC46" s="29"/>
      <c r="AE46" s="28" t="s">
        <v>66</v>
      </c>
      <c r="AF46" s="29"/>
      <c r="AH46" s="28" t="s">
        <v>70</v>
      </c>
      <c r="AI46" s="29"/>
      <c r="AK46" s="28" t="s">
        <v>81</v>
      </c>
      <c r="AL46" s="29"/>
      <c r="AN46" s="28"/>
      <c r="AO46" s="31" t="s">
        <v>38</v>
      </c>
      <c r="AQ46" s="28" t="s">
        <v>90</v>
      </c>
      <c r="AR46" s="29"/>
      <c r="AT46" s="28" t="s">
        <v>88</v>
      </c>
      <c r="AU46" s="29"/>
      <c r="AW46" s="28" t="s">
        <v>103</v>
      </c>
      <c r="AX46" s="29"/>
      <c r="AZ46" s="28" t="s">
        <v>96</v>
      </c>
      <c r="BA46" s="29"/>
      <c r="BC46" s="28" t="s">
        <v>98</v>
      </c>
      <c r="BD46" s="29"/>
      <c r="BF46" s="28" t="s">
        <v>102</v>
      </c>
      <c r="BG46" s="29"/>
      <c r="BI46" s="28" t="s">
        <v>113</v>
      </c>
      <c r="BJ46" s="29"/>
      <c r="BL46" s="28" t="s">
        <v>111</v>
      </c>
      <c r="BM46" s="29"/>
      <c r="BO46" s="28" t="s">
        <v>117</v>
      </c>
      <c r="BP46" s="29"/>
      <c r="BR46" s="28" t="s">
        <v>120</v>
      </c>
      <c r="BS46" s="29"/>
      <c r="BU46" s="28" t="s">
        <v>126</v>
      </c>
      <c r="BV46" s="29"/>
      <c r="BX46" s="28"/>
      <c r="BY46" s="31" t="s">
        <v>38</v>
      </c>
      <c r="CA46" s="28" t="s">
        <v>130</v>
      </c>
      <c r="CB46" s="29"/>
      <c r="CD46" s="28"/>
      <c r="CE46" s="31" t="s">
        <v>38</v>
      </c>
      <c r="CG46" s="28"/>
      <c r="CH46" s="31" t="s">
        <v>38</v>
      </c>
      <c r="CJ46" s="28" t="s">
        <v>144</v>
      </c>
      <c r="CK46" s="29"/>
      <c r="CM46" s="28" t="s">
        <v>148</v>
      </c>
      <c r="CN46" s="29"/>
      <c r="CP46" s="28" t="s">
        <v>152</v>
      </c>
      <c r="CQ46" s="29"/>
      <c r="CS46" s="28"/>
      <c r="CT46" s="31" t="s">
        <v>38</v>
      </c>
      <c r="CV46" s="28"/>
      <c r="CW46" s="31" t="s">
        <v>38</v>
      </c>
      <c r="CY46" s="28" t="s">
        <v>161</v>
      </c>
      <c r="CZ46" s="29"/>
      <c r="DB46" s="28" t="s">
        <v>165</v>
      </c>
      <c r="DC46" s="29"/>
      <c r="DE46" s="28" t="s">
        <v>110</v>
      </c>
      <c r="DF46" s="29"/>
      <c r="DH46" s="28"/>
      <c r="DI46" s="31" t="s">
        <v>38</v>
      </c>
      <c r="DK46" s="28" t="s">
        <v>173</v>
      </c>
      <c r="DL46" s="29"/>
      <c r="DN46" s="28" t="s">
        <v>176</v>
      </c>
      <c r="DO46" s="29"/>
      <c r="DQ46" s="28"/>
      <c r="DR46" s="31" t="s">
        <v>38</v>
      </c>
      <c r="DT46" s="28" t="s">
        <v>184</v>
      </c>
      <c r="DU46" s="29"/>
      <c r="DW46" s="28"/>
      <c r="DX46" s="31" t="s">
        <v>38</v>
      </c>
      <c r="DZ46" s="28" t="s">
        <v>190</v>
      </c>
      <c r="EA46" s="29"/>
      <c r="EC46" s="28"/>
      <c r="ED46" s="31" t="s">
        <v>38</v>
      </c>
      <c r="EF46" s="28"/>
      <c r="EG46" s="31" t="s">
        <v>38</v>
      </c>
      <c r="EI46" s="28" t="s">
        <v>202</v>
      </c>
      <c r="EJ46" s="29"/>
    </row>
    <row r="47" spans="1:140" s="36" customFormat="1" ht="6.75" customHeight="1" thickBo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40" s="36" customFormat="1" ht="44.25" customHeight="1" thickBot="1" x14ac:dyDescent="0.3">
      <c r="A48" s="130" t="s">
        <v>5</v>
      </c>
      <c r="B48" s="136"/>
      <c r="C48" s="47" t="s">
        <v>7</v>
      </c>
      <c r="D48" s="102" t="s">
        <v>0</v>
      </c>
      <c r="E48" s="103"/>
      <c r="F48" s="3"/>
      <c r="G48" s="28" t="s">
        <v>6</v>
      </c>
      <c r="H48" s="29" t="s">
        <v>1</v>
      </c>
      <c r="I48" s="3"/>
      <c r="J48" s="28" t="s">
        <v>6</v>
      </c>
      <c r="K48" s="29" t="s">
        <v>1</v>
      </c>
      <c r="M48" s="28" t="s">
        <v>6</v>
      </c>
      <c r="N48" s="29" t="s">
        <v>1</v>
      </c>
      <c r="P48" s="28" t="s">
        <v>6</v>
      </c>
      <c r="Q48" s="29" t="s">
        <v>1</v>
      </c>
      <c r="S48" s="28" t="s">
        <v>6</v>
      </c>
      <c r="T48" s="29" t="s">
        <v>1</v>
      </c>
      <c r="V48" s="28" t="s">
        <v>6</v>
      </c>
      <c r="W48" s="29" t="s">
        <v>1</v>
      </c>
      <c r="Y48" s="28" t="s">
        <v>6</v>
      </c>
      <c r="Z48" s="29" t="s">
        <v>1</v>
      </c>
      <c r="AB48" s="28" t="s">
        <v>6</v>
      </c>
      <c r="AC48" s="29" t="s">
        <v>1</v>
      </c>
      <c r="AE48" s="28" t="s">
        <v>6</v>
      </c>
      <c r="AF48" s="29" t="s">
        <v>1</v>
      </c>
      <c r="AH48" s="28" t="s">
        <v>6</v>
      </c>
      <c r="AI48" s="29" t="s">
        <v>1</v>
      </c>
      <c r="AK48" s="28" t="s">
        <v>6</v>
      </c>
      <c r="AL48" s="29" t="s">
        <v>1</v>
      </c>
      <c r="AN48" s="28" t="s">
        <v>6</v>
      </c>
      <c r="AO48" s="29" t="s">
        <v>1</v>
      </c>
      <c r="AQ48" s="28" t="s">
        <v>6</v>
      </c>
      <c r="AR48" s="29" t="s">
        <v>1</v>
      </c>
      <c r="AT48" s="28" t="s">
        <v>6</v>
      </c>
      <c r="AU48" s="29" t="s">
        <v>1</v>
      </c>
      <c r="AW48" s="28" t="s">
        <v>6</v>
      </c>
      <c r="AX48" s="29" t="s">
        <v>1</v>
      </c>
      <c r="AZ48" s="28" t="s">
        <v>6</v>
      </c>
      <c r="BA48" s="29" t="s">
        <v>1</v>
      </c>
      <c r="BC48" s="28" t="s">
        <v>6</v>
      </c>
      <c r="BD48" s="29" t="s">
        <v>1</v>
      </c>
      <c r="BF48" s="28" t="s">
        <v>6</v>
      </c>
      <c r="BG48" s="29" t="s">
        <v>1</v>
      </c>
      <c r="BI48" s="28" t="s">
        <v>6</v>
      </c>
      <c r="BJ48" s="29" t="s">
        <v>1</v>
      </c>
      <c r="BL48" s="28" t="s">
        <v>6</v>
      </c>
      <c r="BM48" s="29" t="s">
        <v>1</v>
      </c>
      <c r="BO48" s="28" t="s">
        <v>6</v>
      </c>
      <c r="BP48" s="29" t="s">
        <v>1</v>
      </c>
      <c r="BR48" s="28" t="s">
        <v>6</v>
      </c>
      <c r="BS48" s="29" t="s">
        <v>1</v>
      </c>
      <c r="BU48" s="28" t="s">
        <v>6</v>
      </c>
      <c r="BV48" s="29" t="s">
        <v>1</v>
      </c>
      <c r="BX48" s="28" t="s">
        <v>6</v>
      </c>
      <c r="BY48" s="29" t="s">
        <v>1</v>
      </c>
      <c r="CA48" s="28" t="s">
        <v>6</v>
      </c>
      <c r="CB48" s="29" t="s">
        <v>1</v>
      </c>
      <c r="CD48" s="28" t="s">
        <v>6</v>
      </c>
      <c r="CE48" s="29" t="s">
        <v>1</v>
      </c>
      <c r="CG48" s="28" t="s">
        <v>6</v>
      </c>
      <c r="CH48" s="29" t="s">
        <v>1</v>
      </c>
      <c r="CJ48" s="28" t="s">
        <v>6</v>
      </c>
      <c r="CK48" s="29" t="s">
        <v>1</v>
      </c>
      <c r="CM48" s="28" t="s">
        <v>6</v>
      </c>
      <c r="CN48" s="29" t="s">
        <v>1</v>
      </c>
      <c r="CP48" s="28" t="s">
        <v>6</v>
      </c>
      <c r="CQ48" s="29" t="s">
        <v>1</v>
      </c>
      <c r="CS48" s="28" t="s">
        <v>6</v>
      </c>
      <c r="CT48" s="29" t="s">
        <v>1</v>
      </c>
      <c r="CV48" s="28" t="s">
        <v>6</v>
      </c>
      <c r="CW48" s="29" t="s">
        <v>1</v>
      </c>
      <c r="CY48" s="28" t="s">
        <v>6</v>
      </c>
      <c r="CZ48" s="29" t="s">
        <v>1</v>
      </c>
      <c r="DB48" s="28" t="s">
        <v>6</v>
      </c>
      <c r="DC48" s="29" t="s">
        <v>1</v>
      </c>
      <c r="DE48" s="28" t="s">
        <v>6</v>
      </c>
      <c r="DF48" s="29" t="s">
        <v>1</v>
      </c>
      <c r="DH48" s="28" t="s">
        <v>6</v>
      </c>
      <c r="DI48" s="29" t="s">
        <v>1</v>
      </c>
      <c r="DK48" s="28" t="s">
        <v>6</v>
      </c>
      <c r="DL48" s="29" t="s">
        <v>1</v>
      </c>
      <c r="DN48" s="28" t="s">
        <v>6</v>
      </c>
      <c r="DO48" s="29" t="s">
        <v>1</v>
      </c>
      <c r="DQ48" s="28" t="s">
        <v>6</v>
      </c>
      <c r="DR48" s="29" t="s">
        <v>1</v>
      </c>
      <c r="DT48" s="28" t="s">
        <v>6</v>
      </c>
      <c r="DU48" s="29" t="s">
        <v>1</v>
      </c>
      <c r="DW48" s="28" t="s">
        <v>6</v>
      </c>
      <c r="DX48" s="29" t="s">
        <v>1</v>
      </c>
      <c r="DZ48" s="28" t="s">
        <v>6</v>
      </c>
      <c r="EA48" s="29" t="s">
        <v>1</v>
      </c>
      <c r="EC48" s="28" t="s">
        <v>6</v>
      </c>
      <c r="ED48" s="29" t="s">
        <v>1</v>
      </c>
      <c r="EF48" s="28" t="s">
        <v>6</v>
      </c>
      <c r="EG48" s="29" t="s">
        <v>1</v>
      </c>
      <c r="EI48" s="28" t="s">
        <v>6</v>
      </c>
      <c r="EJ48" s="29" t="s">
        <v>1</v>
      </c>
    </row>
    <row r="49" spans="1:140" s="36" customFormat="1" ht="6.75" customHeight="1" thickBo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M49" s="4"/>
      <c r="N49" s="4"/>
      <c r="P49" s="4"/>
      <c r="Q49" s="4"/>
      <c r="S49" s="4"/>
      <c r="T49" s="4"/>
      <c r="V49" s="4"/>
      <c r="W49" s="4"/>
      <c r="Y49" s="4"/>
      <c r="Z49" s="4"/>
      <c r="AB49" s="4"/>
      <c r="AC49" s="4"/>
      <c r="AE49" s="4"/>
      <c r="AF49" s="4"/>
      <c r="AH49" s="4"/>
      <c r="AI49" s="4"/>
      <c r="AK49" s="4"/>
      <c r="AL49" s="4"/>
      <c r="AN49" s="4"/>
      <c r="AO49" s="4"/>
      <c r="AQ49" s="4"/>
      <c r="AR49" s="4"/>
      <c r="AT49" s="4"/>
      <c r="AU49" s="4"/>
      <c r="AW49" s="4"/>
      <c r="AX49" s="4"/>
      <c r="AZ49" s="4"/>
      <c r="BA49" s="4"/>
      <c r="BC49" s="4"/>
      <c r="BD49" s="4"/>
      <c r="BF49" s="4"/>
      <c r="BG49" s="4"/>
      <c r="BI49" s="4"/>
      <c r="BJ49" s="4"/>
      <c r="BL49" s="4"/>
      <c r="BM49" s="4"/>
      <c r="BO49" s="4"/>
      <c r="BP49" s="4"/>
      <c r="BR49" s="4"/>
      <c r="BS49" s="4"/>
      <c r="BU49" s="4"/>
      <c r="BV49" s="4"/>
      <c r="BX49" s="4"/>
      <c r="BY49" s="4"/>
      <c r="CA49" s="4"/>
      <c r="CB49" s="4"/>
      <c r="CD49" s="4"/>
      <c r="CE49" s="4"/>
      <c r="CG49" s="4"/>
      <c r="CH49" s="4"/>
      <c r="CJ49" s="4"/>
      <c r="CK49" s="4"/>
      <c r="CM49" s="4"/>
      <c r="CN49" s="4"/>
      <c r="CP49" s="4"/>
      <c r="CQ49" s="4"/>
      <c r="CS49" s="4"/>
      <c r="CT49" s="4"/>
      <c r="CV49" s="4"/>
      <c r="CW49" s="4"/>
      <c r="CY49" s="4"/>
      <c r="CZ49" s="4"/>
      <c r="DB49" s="4"/>
      <c r="DC49" s="4"/>
      <c r="DE49" s="4"/>
      <c r="DF49" s="4"/>
      <c r="DH49" s="4"/>
      <c r="DI49" s="4"/>
      <c r="DK49" s="4"/>
      <c r="DL49" s="4"/>
      <c r="DN49" s="4"/>
      <c r="DO49" s="4"/>
      <c r="DQ49" s="4"/>
      <c r="DR49" s="4"/>
      <c r="DT49" s="4"/>
      <c r="DU49" s="4"/>
      <c r="DW49" s="4"/>
      <c r="DX49" s="4"/>
      <c r="DZ49" s="4"/>
      <c r="EA49" s="4"/>
      <c r="EC49" s="4"/>
      <c r="ED49" s="4"/>
      <c r="EF49" s="4"/>
      <c r="EG49" s="4"/>
      <c r="EI49" s="4"/>
      <c r="EJ49" s="4"/>
    </row>
    <row r="50" spans="1:140" s="36" customFormat="1" ht="78" customHeight="1" x14ac:dyDescent="0.25">
      <c r="A50" s="107" t="s">
        <v>21</v>
      </c>
      <c r="B50" s="108"/>
      <c r="C50" s="55" t="s">
        <v>22</v>
      </c>
      <c r="D50" s="113">
        <v>100</v>
      </c>
      <c r="E50" s="114"/>
      <c r="F50" s="27"/>
      <c r="G50" s="7" t="s">
        <v>10</v>
      </c>
      <c r="H50" s="8"/>
      <c r="I50" s="27"/>
      <c r="J50" s="7" t="s">
        <v>10</v>
      </c>
      <c r="K50" s="8"/>
      <c r="M50" s="95" t="s">
        <v>41</v>
      </c>
      <c r="N50" s="96"/>
      <c r="P50" s="7" t="s">
        <v>10</v>
      </c>
      <c r="Q50" s="8"/>
      <c r="S50" s="7" t="s">
        <v>10</v>
      </c>
      <c r="T50" s="8"/>
      <c r="V50" s="7" t="s">
        <v>10</v>
      </c>
      <c r="W50" s="8"/>
      <c r="Y50" s="7" t="s">
        <v>10</v>
      </c>
      <c r="Z50" s="8"/>
      <c r="AB50" s="7" t="s">
        <v>10</v>
      </c>
      <c r="AC50" s="8"/>
      <c r="AE50" s="7" t="s">
        <v>10</v>
      </c>
      <c r="AF50" s="8"/>
      <c r="AH50" s="7" t="s">
        <v>10</v>
      </c>
      <c r="AI50" s="8"/>
      <c r="AK50" s="7" t="s">
        <v>10</v>
      </c>
      <c r="AL50" s="8"/>
      <c r="AN50" s="7" t="s">
        <v>10</v>
      </c>
      <c r="AO50" s="8"/>
      <c r="AQ50" s="7" t="s">
        <v>10</v>
      </c>
      <c r="AR50" s="8"/>
      <c r="AT50" s="7" t="s">
        <v>10</v>
      </c>
      <c r="AU50" s="8"/>
      <c r="AW50" s="7" t="s">
        <v>10</v>
      </c>
      <c r="AX50" s="8"/>
      <c r="AZ50" s="7" t="s">
        <v>10</v>
      </c>
      <c r="BA50" s="8"/>
      <c r="BC50" s="7" t="s">
        <v>10</v>
      </c>
      <c r="BD50" s="8"/>
      <c r="BF50" s="7" t="s">
        <v>10</v>
      </c>
      <c r="BG50" s="8"/>
      <c r="BI50" s="7" t="s">
        <v>10</v>
      </c>
      <c r="BJ50" s="8"/>
      <c r="BL50" s="7" t="s">
        <v>10</v>
      </c>
      <c r="BM50" s="8"/>
      <c r="BO50" s="7" t="s">
        <v>10</v>
      </c>
      <c r="BP50" s="8"/>
      <c r="BR50" s="7" t="s">
        <v>10</v>
      </c>
      <c r="BS50" s="8"/>
      <c r="BU50" s="7" t="s">
        <v>10</v>
      </c>
      <c r="BV50" s="8"/>
      <c r="BX50" s="7" t="s">
        <v>10</v>
      </c>
      <c r="BY50" s="8"/>
      <c r="CA50" s="7" t="s">
        <v>10</v>
      </c>
      <c r="CB50" s="8"/>
      <c r="CD50" s="7" t="s">
        <v>10</v>
      </c>
      <c r="CE50" s="8"/>
      <c r="CG50" s="7"/>
      <c r="CH50" s="167" t="s">
        <v>139</v>
      </c>
      <c r="CJ50" s="7" t="s">
        <v>10</v>
      </c>
      <c r="CK50" s="8"/>
      <c r="CM50" s="7" t="s">
        <v>10</v>
      </c>
      <c r="CN50" s="8"/>
      <c r="CP50" s="7" t="s">
        <v>10</v>
      </c>
      <c r="CQ50" s="8"/>
      <c r="CS50" s="7" t="s">
        <v>10</v>
      </c>
      <c r="CT50" s="8"/>
      <c r="CV50" s="7" t="s">
        <v>10</v>
      </c>
      <c r="CW50" s="8"/>
      <c r="CY50" s="7" t="s">
        <v>10</v>
      </c>
      <c r="CZ50" s="8"/>
      <c r="DB50" s="7" t="s">
        <v>10</v>
      </c>
      <c r="DC50" s="8"/>
      <c r="DE50" s="7" t="s">
        <v>10</v>
      </c>
      <c r="DF50" s="8"/>
      <c r="DH50" s="7" t="s">
        <v>10</v>
      </c>
      <c r="DI50" s="8"/>
      <c r="DK50" s="7" t="s">
        <v>10</v>
      </c>
      <c r="DL50" s="8"/>
      <c r="DN50" s="7" t="s">
        <v>10</v>
      </c>
      <c r="DO50" s="8"/>
      <c r="DQ50" s="7" t="s">
        <v>10</v>
      </c>
      <c r="DR50" s="8"/>
      <c r="DT50" s="7" t="s">
        <v>10</v>
      </c>
      <c r="DU50" s="8"/>
      <c r="DW50" s="7" t="s">
        <v>10</v>
      </c>
      <c r="DX50" s="8"/>
      <c r="DZ50" s="7" t="s">
        <v>10</v>
      </c>
      <c r="EA50" s="8"/>
      <c r="EC50" s="7" t="s">
        <v>10</v>
      </c>
      <c r="ED50" s="8"/>
      <c r="EF50" s="7" t="s">
        <v>10</v>
      </c>
      <c r="EG50" s="8"/>
      <c r="EI50" s="7" t="s">
        <v>10</v>
      </c>
      <c r="EJ50" s="8"/>
    </row>
    <row r="51" spans="1:140" s="36" customFormat="1" ht="78" customHeight="1" x14ac:dyDescent="0.25">
      <c r="A51" s="109"/>
      <c r="B51" s="110"/>
      <c r="C51" s="56" t="s">
        <v>23</v>
      </c>
      <c r="D51" s="115">
        <v>50</v>
      </c>
      <c r="E51" s="116"/>
      <c r="F51" s="27"/>
      <c r="G51" s="9"/>
      <c r="H51" s="10"/>
      <c r="I51" s="27"/>
      <c r="J51" s="9"/>
      <c r="K51" s="10"/>
      <c r="M51" s="97"/>
      <c r="N51" s="98"/>
      <c r="P51" s="9"/>
      <c r="Q51" s="10"/>
      <c r="S51" s="9"/>
      <c r="T51" s="10"/>
      <c r="V51" s="9"/>
      <c r="W51" s="10"/>
      <c r="Y51" s="9"/>
      <c r="Z51" s="10"/>
      <c r="AB51" s="9"/>
      <c r="AC51" s="10"/>
      <c r="AE51" s="9"/>
      <c r="AF51" s="10"/>
      <c r="AH51" s="9"/>
      <c r="AI51" s="10"/>
      <c r="AK51" s="9"/>
      <c r="AL51" s="10"/>
      <c r="AN51" s="9"/>
      <c r="AO51" s="10"/>
      <c r="AQ51" s="9"/>
      <c r="AR51" s="10"/>
      <c r="AT51" s="9"/>
      <c r="AU51" s="10"/>
      <c r="AW51" s="9"/>
      <c r="AX51" s="10"/>
      <c r="AZ51" s="9"/>
      <c r="BA51" s="10"/>
      <c r="BC51" s="9"/>
      <c r="BD51" s="10"/>
      <c r="BF51" s="9"/>
      <c r="BG51" s="10"/>
      <c r="BI51" s="9"/>
      <c r="BJ51" s="10"/>
      <c r="BL51" s="9"/>
      <c r="BM51" s="10"/>
      <c r="BO51" s="9"/>
      <c r="BP51" s="10"/>
      <c r="BR51" s="9"/>
      <c r="BS51" s="10"/>
      <c r="BU51" s="9"/>
      <c r="BV51" s="10"/>
      <c r="BX51" s="9"/>
      <c r="BY51" s="10"/>
      <c r="CA51" s="9"/>
      <c r="CB51" s="10"/>
      <c r="CD51" s="9"/>
      <c r="CE51" s="10"/>
      <c r="CG51" s="9"/>
      <c r="CH51" s="168"/>
      <c r="CJ51" s="9"/>
      <c r="CK51" s="10"/>
      <c r="CM51" s="9"/>
      <c r="CN51" s="10"/>
      <c r="CP51" s="9"/>
      <c r="CQ51" s="10"/>
      <c r="CS51" s="9"/>
      <c r="CT51" s="10"/>
      <c r="CV51" s="9"/>
      <c r="CW51" s="10"/>
      <c r="CY51" s="9"/>
      <c r="CZ51" s="10"/>
      <c r="DB51" s="9"/>
      <c r="DC51" s="10"/>
      <c r="DE51" s="9"/>
      <c r="DF51" s="10"/>
      <c r="DH51" s="9"/>
      <c r="DI51" s="10"/>
      <c r="DK51" s="9"/>
      <c r="DL51" s="10"/>
      <c r="DN51" s="9"/>
      <c r="DO51" s="10"/>
      <c r="DQ51" s="9"/>
      <c r="DR51" s="10"/>
      <c r="DT51" s="9"/>
      <c r="DU51" s="10"/>
      <c r="DW51" s="9"/>
      <c r="DX51" s="10"/>
      <c r="DZ51" s="9"/>
      <c r="EA51" s="10"/>
      <c r="EC51" s="9"/>
      <c r="ED51" s="10"/>
      <c r="EF51" s="9"/>
      <c r="EG51" s="10"/>
      <c r="EI51" s="9"/>
      <c r="EJ51" s="10"/>
    </row>
    <row r="52" spans="1:140" s="36" customFormat="1" ht="78" customHeight="1" thickBot="1" x14ac:dyDescent="0.3">
      <c r="A52" s="111"/>
      <c r="B52" s="112"/>
      <c r="C52" s="57" t="s">
        <v>24</v>
      </c>
      <c r="D52" s="117">
        <v>25</v>
      </c>
      <c r="E52" s="118"/>
      <c r="F52" s="48"/>
      <c r="G52" s="17"/>
      <c r="H52" s="49"/>
      <c r="I52" s="50"/>
      <c r="J52" s="17"/>
      <c r="K52" s="49"/>
      <c r="M52" s="99"/>
      <c r="N52" s="100"/>
      <c r="P52" s="17"/>
      <c r="Q52" s="49"/>
      <c r="S52" s="17"/>
      <c r="T52" s="49"/>
      <c r="V52" s="17"/>
      <c r="W52" s="49"/>
      <c r="Y52" s="17"/>
      <c r="Z52" s="49"/>
      <c r="AB52" s="17"/>
      <c r="AC52" s="49"/>
      <c r="AE52" s="17"/>
      <c r="AF52" s="49"/>
      <c r="AH52" s="17"/>
      <c r="AI52" s="49"/>
      <c r="AK52" s="17"/>
      <c r="AL52" s="49"/>
      <c r="AN52" s="17"/>
      <c r="AO52" s="49"/>
      <c r="AQ52" s="17"/>
      <c r="AR52" s="49"/>
      <c r="AT52" s="17"/>
      <c r="AU52" s="49"/>
      <c r="AW52" s="17"/>
      <c r="AX52" s="49"/>
      <c r="AZ52" s="17"/>
      <c r="BA52" s="49"/>
      <c r="BC52" s="17"/>
      <c r="BD52" s="49"/>
      <c r="BF52" s="17"/>
      <c r="BG52" s="49"/>
      <c r="BI52" s="17"/>
      <c r="BJ52" s="49"/>
      <c r="BL52" s="17"/>
      <c r="BM52" s="49"/>
      <c r="BO52" s="17"/>
      <c r="BP52" s="49"/>
      <c r="BR52" s="17"/>
      <c r="BS52" s="49"/>
      <c r="BU52" s="17"/>
      <c r="BV52" s="49"/>
      <c r="BX52" s="17"/>
      <c r="BY52" s="49"/>
      <c r="CA52" s="17"/>
      <c r="CB52" s="49"/>
      <c r="CD52" s="17"/>
      <c r="CE52" s="49"/>
      <c r="CG52" s="17"/>
      <c r="CH52" s="169"/>
      <c r="CJ52" s="17"/>
      <c r="CK52" s="32"/>
      <c r="CM52" s="17"/>
      <c r="CN52" s="32"/>
      <c r="CP52" s="17"/>
      <c r="CQ52" s="32"/>
      <c r="CS52" s="17"/>
      <c r="CT52" s="32"/>
      <c r="CV52" s="17"/>
      <c r="CW52" s="32"/>
      <c r="CY52" s="17"/>
      <c r="CZ52" s="32"/>
      <c r="DB52" s="17"/>
      <c r="DC52" s="32"/>
      <c r="DE52" s="17"/>
      <c r="DF52" s="32"/>
      <c r="DH52" s="17"/>
      <c r="DI52" s="32"/>
      <c r="DK52" s="17"/>
      <c r="DL52" s="32"/>
      <c r="DN52" s="17"/>
      <c r="DO52" s="32"/>
      <c r="DQ52" s="17"/>
      <c r="DR52" s="32"/>
      <c r="DT52" s="17"/>
      <c r="DU52" s="32"/>
      <c r="DW52" s="17"/>
      <c r="DX52" s="32"/>
      <c r="DZ52" s="17"/>
      <c r="EA52" s="32"/>
      <c r="EC52" s="17"/>
      <c r="ED52" s="32"/>
      <c r="EF52" s="17"/>
      <c r="EG52" s="32"/>
      <c r="EI52" s="17"/>
      <c r="EJ52" s="32"/>
    </row>
    <row r="53" spans="1:140" s="36" customFormat="1" ht="6.75" customHeight="1" thickBot="1" x14ac:dyDescent="0.3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M53" s="51"/>
      <c r="N53" s="51"/>
      <c r="P53" s="51"/>
      <c r="Q53" s="51"/>
      <c r="S53" s="51"/>
      <c r="T53" s="51"/>
      <c r="V53" s="51"/>
      <c r="W53" s="51"/>
      <c r="Y53" s="51"/>
      <c r="Z53" s="51"/>
      <c r="AB53" s="51"/>
      <c r="AC53" s="51"/>
      <c r="AE53" s="51"/>
      <c r="AF53" s="51"/>
      <c r="AH53" s="51"/>
      <c r="AI53" s="51"/>
      <c r="AK53" s="51"/>
      <c r="AL53" s="51"/>
      <c r="AN53" s="51"/>
      <c r="AO53" s="51"/>
      <c r="AQ53" s="51"/>
      <c r="AR53" s="51"/>
      <c r="AT53" s="51"/>
      <c r="AU53" s="51"/>
      <c r="AW53" s="51"/>
      <c r="AX53" s="51"/>
      <c r="AZ53" s="51"/>
      <c r="BA53" s="51"/>
      <c r="BC53" s="51"/>
      <c r="BD53" s="51"/>
      <c r="BF53" s="51"/>
      <c r="BG53" s="51"/>
      <c r="BI53" s="51"/>
      <c r="BJ53" s="51"/>
      <c r="BL53" s="51"/>
      <c r="BM53" s="51"/>
      <c r="BO53" s="51"/>
      <c r="BP53" s="51"/>
      <c r="BR53" s="51"/>
      <c r="BS53" s="51"/>
      <c r="BU53" s="51"/>
      <c r="BV53" s="51"/>
      <c r="BX53" s="51"/>
      <c r="BY53" s="51"/>
      <c r="CA53" s="51"/>
      <c r="CB53" s="51"/>
      <c r="CD53" s="51"/>
      <c r="CE53" s="51"/>
      <c r="CG53" s="51"/>
      <c r="CH53" s="51"/>
      <c r="CJ53" s="51"/>
      <c r="CK53" s="51"/>
      <c r="CM53" s="51"/>
      <c r="CN53" s="51"/>
      <c r="CP53" s="51"/>
      <c r="CQ53" s="51"/>
      <c r="CS53" s="51"/>
      <c r="CT53" s="51"/>
      <c r="CV53" s="51"/>
      <c r="CW53" s="51"/>
      <c r="CY53" s="51"/>
      <c r="CZ53" s="51"/>
      <c r="DB53" s="51"/>
      <c r="DC53" s="51"/>
      <c r="DE53" s="51"/>
      <c r="DF53" s="51"/>
      <c r="DH53" s="51"/>
      <c r="DI53" s="51"/>
      <c r="DK53" s="51"/>
      <c r="DL53" s="51"/>
      <c r="DN53" s="51"/>
      <c r="DO53" s="51"/>
      <c r="DQ53" s="51"/>
      <c r="DR53" s="51"/>
      <c r="DT53" s="51"/>
      <c r="DU53" s="51"/>
      <c r="DW53" s="51"/>
      <c r="DX53" s="51"/>
      <c r="DZ53" s="51"/>
      <c r="EA53" s="51"/>
      <c r="EC53" s="51"/>
      <c r="ED53" s="51"/>
      <c r="EF53" s="51"/>
      <c r="EG53" s="51"/>
      <c r="EI53" s="51"/>
      <c r="EJ53" s="51"/>
    </row>
    <row r="54" spans="1:140" s="19" customFormat="1" ht="39.75" customHeight="1" thickBot="1" x14ac:dyDescent="0.3">
      <c r="A54" s="101" t="s">
        <v>2</v>
      </c>
      <c r="B54" s="102"/>
      <c r="C54" s="102" t="s">
        <v>8</v>
      </c>
      <c r="D54" s="102"/>
      <c r="E54" s="103"/>
      <c r="F54" s="5"/>
      <c r="G54" s="12">
        <f>IF(G50="X",100,IF(G51="X",75,IF(G52="X",5,0)))</f>
        <v>100</v>
      </c>
      <c r="H54" s="18"/>
      <c r="I54" s="6"/>
      <c r="J54" s="12">
        <f>IF(J50="X",100,IF(J51="X",75,IF(J52="X",5,0)))</f>
        <v>100</v>
      </c>
      <c r="K54" s="18"/>
      <c r="M54" s="12">
        <f>IF(M50="X",100,IF(M51="X",75,IF(M52="X",5,0)))</f>
        <v>0</v>
      </c>
      <c r="N54" s="18"/>
      <c r="P54" s="12">
        <f>IF(P50="X",100,IF(P51="X",75,IF(P52="X",5,0)))</f>
        <v>100</v>
      </c>
      <c r="Q54" s="18"/>
      <c r="S54" s="12">
        <f>IF(S50="X",100,IF(S51="X",75,IF(S52="X",5,0)))</f>
        <v>100</v>
      </c>
      <c r="T54" s="18"/>
      <c r="V54" s="12">
        <f>IF(V50="X",100,IF(V51="X",75,IF(V52="X",5,0)))</f>
        <v>100</v>
      </c>
      <c r="W54" s="18"/>
      <c r="Y54" s="12">
        <f>IF(Y50="X",100,IF(Y51="X",75,IF(Y52="X",5,0)))</f>
        <v>100</v>
      </c>
      <c r="Z54" s="18"/>
      <c r="AB54" s="12">
        <f>IF(AB50="X",100,IF(AB51="X",75,IF(AB52="X",5,0)))</f>
        <v>100</v>
      </c>
      <c r="AC54" s="18"/>
      <c r="AE54" s="12">
        <f>IF(AE50="X",100,IF(AE51="X",75,IF(AE52="X",5,0)))</f>
        <v>100</v>
      </c>
      <c r="AF54" s="18"/>
      <c r="AH54" s="12">
        <f>IF(AH50="X",100,IF(AH51="X",75,IF(AH52="X",5,0)))</f>
        <v>100</v>
      </c>
      <c r="AI54" s="18"/>
      <c r="AK54" s="12">
        <f>IF(AK50="X",100,IF(AK51="X",75,IF(AK52="X",5,0)))</f>
        <v>100</v>
      </c>
      <c r="AL54" s="18"/>
      <c r="AN54" s="12">
        <f>IF(AN50="X",100,IF(AN51="X",75,IF(AN52="X",5,0)))</f>
        <v>100</v>
      </c>
      <c r="AO54" s="18"/>
      <c r="AQ54" s="12">
        <f>IF(AQ50="X",100,IF(AQ51="X",75,IF(AQ52="X",5,0)))</f>
        <v>100</v>
      </c>
      <c r="AR54" s="18"/>
      <c r="AT54" s="12">
        <f>IF(AT50="X",100,IF(AT51="X",75,IF(AT52="X",5,0)))</f>
        <v>100</v>
      </c>
      <c r="AU54" s="18"/>
      <c r="AW54" s="12">
        <f>IF(AW50="X",100,IF(AW51="X",75,IF(AW52="X",5,0)))</f>
        <v>100</v>
      </c>
      <c r="AX54" s="18"/>
      <c r="AZ54" s="12">
        <f>IF(AZ50="X",100,IF(AZ51="X",75,IF(AZ52="X",5,0)))</f>
        <v>100</v>
      </c>
      <c r="BA54" s="18"/>
      <c r="BC54" s="12">
        <f>IF(BC50="X",100,IF(BC51="X",75,IF(BC52="X",5,0)))</f>
        <v>100</v>
      </c>
      <c r="BD54" s="18"/>
      <c r="BF54" s="12">
        <f>IF(BF50="X",100,IF(BF51="X",75,IF(BF52="X",5,0)))</f>
        <v>100</v>
      </c>
      <c r="BG54" s="18"/>
      <c r="BI54" s="12">
        <f>IF(BI50="X",100,IF(BI51="X",75,IF(BI52="X",5,0)))</f>
        <v>100</v>
      </c>
      <c r="BJ54" s="18"/>
      <c r="BL54" s="12">
        <f>IF(BL50="X",100,IF(BL51="X",75,IF(BL52="X",5,0)))</f>
        <v>100</v>
      </c>
      <c r="BM54" s="18"/>
      <c r="BO54" s="12">
        <f>IF(BO50="X",100,IF(BO51="X",75,IF(BO52="X",5,0)))</f>
        <v>100</v>
      </c>
      <c r="BP54" s="18"/>
      <c r="BR54" s="12">
        <f>IF(BR50="X",100,IF(BR51="X",75,IF(BR52="X",5,0)))</f>
        <v>100</v>
      </c>
      <c r="BS54" s="18"/>
      <c r="BU54" s="12">
        <f>IF(BU50="X",100,IF(BU51="X",75,IF(BU52="X",5,0)))</f>
        <v>100</v>
      </c>
      <c r="BV54" s="18"/>
      <c r="BX54" s="12">
        <f>IF(BX50="X",100,IF(BX51="X",75,IF(BX52="X",5,0)))</f>
        <v>100</v>
      </c>
      <c r="BY54" s="18"/>
      <c r="CA54" s="12">
        <f>IF(CA50="X",100,IF(CA51="X",75,IF(CA52="X",5,0)))</f>
        <v>100</v>
      </c>
      <c r="CB54" s="18"/>
      <c r="CD54" s="12">
        <f>IF(CD50="X",100,IF(CD51="X",75,IF(CD52="X",5,0)))</f>
        <v>100</v>
      </c>
      <c r="CE54" s="18"/>
      <c r="CG54" s="12">
        <f>IF(CG50="X",100,IF(CG51="X",75,IF(CG52="X",5,0)))</f>
        <v>0</v>
      </c>
      <c r="CH54" s="18"/>
      <c r="CJ54" s="12">
        <f>IF(CJ50="X",100,IF(CJ51="X",75,IF(CJ52="X",5,0)))</f>
        <v>100</v>
      </c>
      <c r="CK54" s="18"/>
      <c r="CM54" s="12">
        <f>IF(CM50="X",100,IF(CM51="X",75,IF(CM52="X",5,0)))</f>
        <v>100</v>
      </c>
      <c r="CN54" s="18"/>
      <c r="CP54" s="12">
        <f>IF(CP50="X",100,IF(CP51="X",75,IF(CP52="X",5,0)))</f>
        <v>100</v>
      </c>
      <c r="CQ54" s="18"/>
      <c r="CS54" s="12">
        <f>IF(CS50="X",100,IF(CS51="X",75,IF(CS52="X",5,0)))</f>
        <v>100</v>
      </c>
      <c r="CT54" s="18"/>
      <c r="CV54" s="12">
        <f>IF(CV50="X",100,IF(CV51="X",75,IF(CV52="X",5,0)))</f>
        <v>100</v>
      </c>
      <c r="CW54" s="18"/>
      <c r="CY54" s="12">
        <f>IF(CY50="X",100,IF(CY51="X",75,IF(CY52="X",5,0)))</f>
        <v>100</v>
      </c>
      <c r="CZ54" s="18"/>
      <c r="DB54" s="12">
        <f>IF(DB50="X",100,IF(DB51="X",75,IF(DB52="X",5,0)))</f>
        <v>100</v>
      </c>
      <c r="DC54" s="18"/>
      <c r="DE54" s="12">
        <f>IF(DE50="X",100,IF(DE51="X",75,IF(DE52="X",5,0)))</f>
        <v>100</v>
      </c>
      <c r="DF54" s="18"/>
      <c r="DH54" s="12">
        <f>IF(DH50="X",100,IF(DH51="X",75,IF(DH52="X",5,0)))</f>
        <v>100</v>
      </c>
      <c r="DI54" s="18"/>
      <c r="DK54" s="12">
        <f>IF(DK50="X",100,IF(DK51="X",75,IF(DK52="X",5,0)))</f>
        <v>100</v>
      </c>
      <c r="DL54" s="18"/>
      <c r="DN54" s="12">
        <f>IF(DN50="X",100,IF(DN51="X",75,IF(DN52="X",5,0)))</f>
        <v>100</v>
      </c>
      <c r="DO54" s="18"/>
      <c r="DQ54" s="12">
        <f>IF(DQ50="X",100,IF(DQ51="X",75,IF(DQ52="X",5,0)))</f>
        <v>100</v>
      </c>
      <c r="DR54" s="18"/>
      <c r="DT54" s="12">
        <f>IF(DT50="X",100,IF(DT51="X",75,IF(DT52="X",5,0)))</f>
        <v>100</v>
      </c>
      <c r="DU54" s="18"/>
      <c r="DW54" s="12">
        <f>IF(DW50="X",100,IF(DW51="X",75,IF(DW52="X",5,0)))</f>
        <v>100</v>
      </c>
      <c r="DX54" s="18"/>
      <c r="DZ54" s="12">
        <f>IF(DZ50="X",100,IF(DZ51="X",75,IF(DZ52="X",5,0)))</f>
        <v>100</v>
      </c>
      <c r="EA54" s="18"/>
      <c r="EC54" s="12">
        <f>IF(EC50="X",100,IF(EC51="X",75,IF(EC52="X",5,0)))</f>
        <v>100</v>
      </c>
      <c r="ED54" s="18"/>
      <c r="EF54" s="12">
        <f>IF(EF50="X",100,IF(EF51="X",75,IF(EF52="X",5,0)))</f>
        <v>100</v>
      </c>
      <c r="EG54" s="18"/>
      <c r="EI54" s="12">
        <f>IF(EI50="X",100,IF(EI51="X",75,IF(EI52="X",5,0)))</f>
        <v>100</v>
      </c>
      <c r="EJ54" s="18"/>
    </row>
    <row r="55" spans="1:140" s="36" customFormat="1" ht="6.75" customHeight="1" thickBot="1" x14ac:dyDescent="0.3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</row>
    <row r="56" spans="1:140" s="36" customFormat="1" ht="36.75" customHeight="1" thickBot="1" x14ac:dyDescent="0.3">
      <c r="A56" s="130" t="s">
        <v>5</v>
      </c>
      <c r="B56" s="136"/>
      <c r="C56" s="47" t="s">
        <v>7</v>
      </c>
      <c r="D56" s="102" t="s">
        <v>0</v>
      </c>
      <c r="E56" s="103"/>
      <c r="F56" s="3"/>
      <c r="G56" s="28" t="s">
        <v>6</v>
      </c>
      <c r="H56" s="29" t="s">
        <v>1</v>
      </c>
      <c r="I56" s="3"/>
      <c r="J56" s="28" t="s">
        <v>6</v>
      </c>
      <c r="K56" s="29" t="s">
        <v>1</v>
      </c>
      <c r="M56" s="28" t="s">
        <v>6</v>
      </c>
      <c r="N56" s="29" t="s">
        <v>1</v>
      </c>
      <c r="P56" s="28" t="s">
        <v>6</v>
      </c>
      <c r="Q56" s="29" t="s">
        <v>1</v>
      </c>
      <c r="S56" s="28" t="s">
        <v>6</v>
      </c>
      <c r="T56" s="29" t="s">
        <v>1</v>
      </c>
      <c r="V56" s="28" t="s">
        <v>6</v>
      </c>
      <c r="W56" s="29" t="s">
        <v>1</v>
      </c>
      <c r="Y56" s="28" t="s">
        <v>6</v>
      </c>
      <c r="Z56" s="29" t="s">
        <v>1</v>
      </c>
      <c r="AB56" s="28" t="s">
        <v>6</v>
      </c>
      <c r="AC56" s="29" t="s">
        <v>1</v>
      </c>
      <c r="AE56" s="28" t="s">
        <v>6</v>
      </c>
      <c r="AF56" s="29" t="s">
        <v>1</v>
      </c>
      <c r="AH56" s="28" t="s">
        <v>6</v>
      </c>
      <c r="AI56" s="29" t="s">
        <v>1</v>
      </c>
      <c r="AK56" s="28" t="s">
        <v>6</v>
      </c>
      <c r="AL56" s="29" t="s">
        <v>1</v>
      </c>
      <c r="AN56" s="28" t="s">
        <v>6</v>
      </c>
      <c r="AO56" s="29" t="s">
        <v>1</v>
      </c>
      <c r="AQ56" s="28" t="s">
        <v>6</v>
      </c>
      <c r="AR56" s="29" t="s">
        <v>1</v>
      </c>
      <c r="AT56" s="28" t="s">
        <v>6</v>
      </c>
      <c r="AU56" s="29" t="s">
        <v>1</v>
      </c>
      <c r="AW56" s="28" t="s">
        <v>6</v>
      </c>
      <c r="AX56" s="29" t="s">
        <v>1</v>
      </c>
      <c r="AZ56" s="28" t="s">
        <v>6</v>
      </c>
      <c r="BA56" s="29" t="s">
        <v>1</v>
      </c>
      <c r="BC56" s="28" t="s">
        <v>6</v>
      </c>
      <c r="BD56" s="29" t="s">
        <v>1</v>
      </c>
      <c r="BF56" s="28" t="s">
        <v>6</v>
      </c>
      <c r="BG56" s="29" t="s">
        <v>1</v>
      </c>
      <c r="BI56" s="28" t="s">
        <v>6</v>
      </c>
      <c r="BJ56" s="29" t="s">
        <v>1</v>
      </c>
      <c r="BL56" s="28" t="s">
        <v>6</v>
      </c>
      <c r="BM56" s="29" t="s">
        <v>1</v>
      </c>
      <c r="BO56" s="28" t="s">
        <v>6</v>
      </c>
      <c r="BP56" s="29" t="s">
        <v>1</v>
      </c>
      <c r="BR56" s="28" t="s">
        <v>6</v>
      </c>
      <c r="BS56" s="29" t="s">
        <v>1</v>
      </c>
      <c r="BU56" s="28" t="s">
        <v>6</v>
      </c>
      <c r="BV56" s="29" t="s">
        <v>1</v>
      </c>
      <c r="BX56" s="28" t="s">
        <v>6</v>
      </c>
      <c r="BY56" s="29" t="s">
        <v>1</v>
      </c>
      <c r="CA56" s="28" t="s">
        <v>6</v>
      </c>
      <c r="CB56" s="29" t="s">
        <v>1</v>
      </c>
      <c r="CD56" s="28" t="s">
        <v>6</v>
      </c>
      <c r="CE56" s="29" t="s">
        <v>1</v>
      </c>
      <c r="CG56" s="28" t="s">
        <v>6</v>
      </c>
      <c r="CH56" s="29" t="s">
        <v>1</v>
      </c>
      <c r="CJ56" s="28" t="s">
        <v>6</v>
      </c>
      <c r="CK56" s="29" t="s">
        <v>1</v>
      </c>
      <c r="CM56" s="28" t="s">
        <v>6</v>
      </c>
      <c r="CN56" s="29" t="s">
        <v>1</v>
      </c>
      <c r="CP56" s="28" t="s">
        <v>6</v>
      </c>
      <c r="CQ56" s="29" t="s">
        <v>1</v>
      </c>
      <c r="CS56" s="28" t="s">
        <v>6</v>
      </c>
      <c r="CT56" s="29" t="s">
        <v>1</v>
      </c>
      <c r="CV56" s="28" t="s">
        <v>6</v>
      </c>
      <c r="CW56" s="29" t="s">
        <v>1</v>
      </c>
      <c r="CY56" s="28" t="s">
        <v>6</v>
      </c>
      <c r="CZ56" s="29" t="s">
        <v>1</v>
      </c>
      <c r="DB56" s="28" t="s">
        <v>6</v>
      </c>
      <c r="DC56" s="29" t="s">
        <v>1</v>
      </c>
      <c r="DE56" s="28" t="s">
        <v>6</v>
      </c>
      <c r="DF56" s="29" t="s">
        <v>1</v>
      </c>
      <c r="DH56" s="28" t="s">
        <v>6</v>
      </c>
      <c r="DI56" s="29" t="s">
        <v>1</v>
      </c>
      <c r="DK56" s="28" t="s">
        <v>6</v>
      </c>
      <c r="DL56" s="29" t="s">
        <v>1</v>
      </c>
      <c r="DN56" s="28" t="s">
        <v>6</v>
      </c>
      <c r="DO56" s="29" t="s">
        <v>1</v>
      </c>
      <c r="DQ56" s="28" t="s">
        <v>6</v>
      </c>
      <c r="DR56" s="29" t="s">
        <v>1</v>
      </c>
      <c r="DT56" s="28" t="s">
        <v>6</v>
      </c>
      <c r="DU56" s="29" t="s">
        <v>1</v>
      </c>
      <c r="DW56" s="28" t="s">
        <v>6</v>
      </c>
      <c r="DX56" s="29" t="s">
        <v>1</v>
      </c>
      <c r="DZ56" s="28" t="s">
        <v>6</v>
      </c>
      <c r="EA56" s="29" t="s">
        <v>1</v>
      </c>
      <c r="EC56" s="28" t="s">
        <v>6</v>
      </c>
      <c r="ED56" s="29" t="s">
        <v>1</v>
      </c>
      <c r="EF56" s="28" t="s">
        <v>6</v>
      </c>
      <c r="EG56" s="29" t="s">
        <v>1</v>
      </c>
      <c r="EI56" s="28" t="s">
        <v>6</v>
      </c>
      <c r="EJ56" s="29" t="s">
        <v>1</v>
      </c>
    </row>
    <row r="57" spans="1:140" s="36" customFormat="1" ht="6.75" customHeight="1" thickBo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M57" s="4"/>
      <c r="N57" s="4"/>
      <c r="P57" s="4"/>
      <c r="Q57" s="4"/>
      <c r="S57" s="4"/>
      <c r="T57" s="4"/>
      <c r="V57" s="4"/>
      <c r="W57" s="4"/>
      <c r="Y57" s="4"/>
      <c r="Z57" s="4"/>
      <c r="AB57" s="4"/>
      <c r="AC57" s="4"/>
      <c r="AE57" s="4"/>
      <c r="AF57" s="4"/>
      <c r="AH57" s="4"/>
      <c r="AI57" s="4"/>
      <c r="AK57" s="4"/>
      <c r="AL57" s="4"/>
      <c r="AN57" s="4"/>
      <c r="AO57" s="4"/>
      <c r="AQ57" s="4"/>
      <c r="AR57" s="4"/>
      <c r="AT57" s="4"/>
      <c r="AU57" s="4"/>
      <c r="AW57" s="4"/>
      <c r="AX57" s="4"/>
      <c r="AZ57" s="4"/>
      <c r="BA57" s="4"/>
      <c r="BC57" s="4"/>
      <c r="BD57" s="4"/>
      <c r="BF57" s="4"/>
      <c r="BG57" s="4"/>
      <c r="BI57" s="4"/>
      <c r="BJ57" s="4"/>
      <c r="BL57" s="4"/>
      <c r="BM57" s="4"/>
      <c r="BO57" s="4"/>
      <c r="BP57" s="4"/>
      <c r="BR57" s="4"/>
      <c r="BS57" s="4"/>
      <c r="BU57" s="4"/>
      <c r="BV57" s="4"/>
      <c r="BX57" s="4"/>
      <c r="BY57" s="4"/>
      <c r="CA57" s="4"/>
      <c r="CB57" s="4"/>
      <c r="CD57" s="4"/>
      <c r="CE57" s="4"/>
      <c r="CG57" s="4"/>
      <c r="CH57" s="4"/>
      <c r="CJ57" s="4"/>
      <c r="CK57" s="4"/>
      <c r="CM57" s="4"/>
      <c r="CN57" s="4"/>
      <c r="CP57" s="4"/>
      <c r="CQ57" s="4"/>
      <c r="CS57" s="4"/>
      <c r="CT57" s="4"/>
      <c r="CV57" s="4"/>
      <c r="CW57" s="4"/>
      <c r="CY57" s="4"/>
      <c r="CZ57" s="4"/>
      <c r="DB57" s="4"/>
      <c r="DC57" s="4"/>
      <c r="DE57" s="4"/>
      <c r="DF57" s="4"/>
      <c r="DH57" s="4"/>
      <c r="DI57" s="4"/>
      <c r="DK57" s="4"/>
      <c r="DL57" s="4"/>
      <c r="DN57" s="4"/>
      <c r="DO57" s="4"/>
      <c r="DQ57" s="4"/>
      <c r="DR57" s="4"/>
      <c r="DT57" s="4"/>
      <c r="DU57" s="4"/>
      <c r="DW57" s="4"/>
      <c r="DX57" s="4"/>
      <c r="DZ57" s="4"/>
      <c r="EA57" s="4"/>
      <c r="EC57" s="4"/>
      <c r="ED57" s="4"/>
      <c r="EF57" s="4"/>
      <c r="EG57" s="4"/>
      <c r="EI57" s="4"/>
      <c r="EJ57" s="4"/>
    </row>
    <row r="58" spans="1:140" s="36" customFormat="1" ht="78" customHeight="1" x14ac:dyDescent="0.25">
      <c r="A58" s="107" t="s">
        <v>25</v>
      </c>
      <c r="B58" s="108"/>
      <c r="C58" s="55" t="s">
        <v>26</v>
      </c>
      <c r="D58" s="113">
        <v>100</v>
      </c>
      <c r="E58" s="114"/>
      <c r="F58" s="27"/>
      <c r="G58" s="7" t="s">
        <v>10</v>
      </c>
      <c r="H58" s="8"/>
      <c r="I58" s="27"/>
      <c r="J58" s="7" t="s">
        <v>10</v>
      </c>
      <c r="K58" s="8"/>
      <c r="M58" s="95" t="s">
        <v>41</v>
      </c>
      <c r="N58" s="96"/>
      <c r="P58" s="7" t="s">
        <v>10</v>
      </c>
      <c r="Q58" s="8"/>
      <c r="S58" s="7" t="s">
        <v>10</v>
      </c>
      <c r="T58" s="8"/>
      <c r="V58" s="7" t="s">
        <v>10</v>
      </c>
      <c r="W58" s="8"/>
      <c r="Y58" s="7" t="s">
        <v>10</v>
      </c>
      <c r="Z58" s="8"/>
      <c r="AB58" s="7" t="s">
        <v>10</v>
      </c>
      <c r="AC58" s="8"/>
      <c r="AE58" s="7" t="s">
        <v>10</v>
      </c>
      <c r="AF58" s="8"/>
      <c r="AH58" s="7" t="s">
        <v>10</v>
      </c>
      <c r="AI58" s="8"/>
      <c r="AK58" s="7" t="s">
        <v>10</v>
      </c>
      <c r="AL58" s="8"/>
      <c r="AN58" s="7" t="s">
        <v>10</v>
      </c>
      <c r="AO58" s="8"/>
      <c r="AQ58" s="7" t="s">
        <v>10</v>
      </c>
      <c r="AR58" s="8"/>
      <c r="AT58" s="7" t="s">
        <v>10</v>
      </c>
      <c r="AU58" s="8"/>
      <c r="AW58" s="7" t="s">
        <v>10</v>
      </c>
      <c r="AX58" s="8"/>
      <c r="AZ58" s="7" t="s">
        <v>10</v>
      </c>
      <c r="BA58" s="8"/>
      <c r="BC58" s="7" t="s">
        <v>10</v>
      </c>
      <c r="BD58" s="8"/>
      <c r="BF58" s="7" t="s">
        <v>10</v>
      </c>
      <c r="BG58" s="8"/>
      <c r="BI58" s="7" t="s">
        <v>10</v>
      </c>
      <c r="BJ58" s="8"/>
      <c r="BL58" s="7" t="s">
        <v>10</v>
      </c>
      <c r="BM58" s="8"/>
      <c r="BO58" s="7" t="s">
        <v>10</v>
      </c>
      <c r="BP58" s="8"/>
      <c r="BR58" s="7" t="s">
        <v>10</v>
      </c>
      <c r="BS58" s="8"/>
      <c r="BU58" s="7" t="s">
        <v>10</v>
      </c>
      <c r="BV58" s="8"/>
      <c r="BX58" s="7" t="s">
        <v>10</v>
      </c>
      <c r="BY58" s="8"/>
      <c r="CA58" s="7" t="s">
        <v>10</v>
      </c>
      <c r="CB58" s="8"/>
      <c r="CD58" s="7" t="s">
        <v>10</v>
      </c>
      <c r="CE58" s="8"/>
      <c r="CG58" s="7"/>
      <c r="CH58" s="167" t="s">
        <v>139</v>
      </c>
      <c r="CJ58" s="7" t="s">
        <v>10</v>
      </c>
      <c r="CK58" s="8"/>
      <c r="CM58" s="7" t="s">
        <v>10</v>
      </c>
      <c r="CN58" s="8"/>
      <c r="CP58" s="7" t="s">
        <v>10</v>
      </c>
      <c r="CQ58" s="8"/>
      <c r="CS58" s="7" t="s">
        <v>10</v>
      </c>
      <c r="CT58" s="8"/>
      <c r="CV58" s="7" t="s">
        <v>10</v>
      </c>
      <c r="CW58" s="8"/>
      <c r="CY58" s="7" t="s">
        <v>10</v>
      </c>
      <c r="CZ58" s="8"/>
      <c r="DB58" s="7" t="s">
        <v>10</v>
      </c>
      <c r="DC58" s="8"/>
      <c r="DE58" s="7" t="s">
        <v>10</v>
      </c>
      <c r="DF58" s="8"/>
      <c r="DH58" s="7" t="s">
        <v>10</v>
      </c>
      <c r="DI58" s="8"/>
      <c r="DK58" s="7" t="s">
        <v>10</v>
      </c>
      <c r="DL58" s="8"/>
      <c r="DN58" s="7" t="s">
        <v>10</v>
      </c>
      <c r="DO58" s="8"/>
      <c r="DQ58" s="7" t="s">
        <v>10</v>
      </c>
      <c r="DR58" s="8"/>
      <c r="DT58" s="7" t="s">
        <v>10</v>
      </c>
      <c r="DU58" s="8"/>
      <c r="DW58" s="7" t="s">
        <v>10</v>
      </c>
      <c r="DX58" s="8"/>
      <c r="DZ58" s="7" t="s">
        <v>10</v>
      </c>
      <c r="EA58" s="8"/>
      <c r="EC58" s="7" t="s">
        <v>10</v>
      </c>
      <c r="ED58" s="8"/>
      <c r="EF58" s="7" t="s">
        <v>10</v>
      </c>
      <c r="EG58" s="8"/>
      <c r="EI58" s="7" t="s">
        <v>10</v>
      </c>
      <c r="EJ58" s="8"/>
    </row>
    <row r="59" spans="1:140" s="36" customFormat="1" ht="78" customHeight="1" x14ac:dyDescent="0.25">
      <c r="A59" s="109"/>
      <c r="B59" s="110"/>
      <c r="C59" s="56" t="s">
        <v>27</v>
      </c>
      <c r="D59" s="115">
        <v>50</v>
      </c>
      <c r="E59" s="116"/>
      <c r="F59" s="27"/>
      <c r="G59" s="9"/>
      <c r="H59" s="10"/>
      <c r="I59" s="27"/>
      <c r="J59" s="9"/>
      <c r="K59" s="10"/>
      <c r="M59" s="97"/>
      <c r="N59" s="98"/>
      <c r="P59" s="9"/>
      <c r="Q59" s="10"/>
      <c r="S59" s="9"/>
      <c r="T59" s="10"/>
      <c r="V59" s="9"/>
      <c r="W59" s="10"/>
      <c r="Y59" s="9"/>
      <c r="Z59" s="10"/>
      <c r="AB59" s="9"/>
      <c r="AC59" s="10"/>
      <c r="AE59" s="9"/>
      <c r="AF59" s="10"/>
      <c r="AH59" s="9"/>
      <c r="AI59" s="10"/>
      <c r="AK59" s="9"/>
      <c r="AL59" s="10"/>
      <c r="AN59" s="9"/>
      <c r="AO59" s="10"/>
      <c r="AQ59" s="9"/>
      <c r="AR59" s="10"/>
      <c r="AT59" s="9"/>
      <c r="AU59" s="10"/>
      <c r="AW59" s="9"/>
      <c r="AX59" s="10"/>
      <c r="AZ59" s="9"/>
      <c r="BA59" s="10"/>
      <c r="BC59" s="9"/>
      <c r="BD59" s="10"/>
      <c r="BF59" s="9"/>
      <c r="BG59" s="10"/>
      <c r="BI59" s="9"/>
      <c r="BJ59" s="10"/>
      <c r="BL59" s="9"/>
      <c r="BM59" s="10"/>
      <c r="BO59" s="9"/>
      <c r="BP59" s="10"/>
      <c r="BR59" s="9"/>
      <c r="BS59" s="10"/>
      <c r="BU59" s="9"/>
      <c r="BV59" s="10"/>
      <c r="BX59" s="9"/>
      <c r="BY59" s="10"/>
      <c r="CA59" s="9"/>
      <c r="CB59" s="10"/>
      <c r="CD59" s="9"/>
      <c r="CE59" s="10"/>
      <c r="CG59" s="9"/>
      <c r="CH59" s="168"/>
      <c r="CJ59" s="9"/>
      <c r="CK59" s="10"/>
      <c r="CM59" s="9"/>
      <c r="CN59" s="10"/>
      <c r="CP59" s="9"/>
      <c r="CQ59" s="10"/>
      <c r="CS59" s="9"/>
      <c r="CT59" s="10"/>
      <c r="CV59" s="9"/>
      <c r="CW59" s="10"/>
      <c r="CY59" s="9"/>
      <c r="CZ59" s="10"/>
      <c r="DB59" s="9"/>
      <c r="DC59" s="10"/>
      <c r="DE59" s="9"/>
      <c r="DF59" s="10"/>
      <c r="DH59" s="9"/>
      <c r="DI59" s="10"/>
      <c r="DK59" s="9"/>
      <c r="DL59" s="10"/>
      <c r="DN59" s="9"/>
      <c r="DO59" s="10"/>
      <c r="DQ59" s="9"/>
      <c r="DR59" s="10"/>
      <c r="DT59" s="9"/>
      <c r="DU59" s="10"/>
      <c r="DW59" s="9"/>
      <c r="DX59" s="10"/>
      <c r="DZ59" s="9"/>
      <c r="EA59" s="10"/>
      <c r="EC59" s="9"/>
      <c r="ED59" s="10"/>
      <c r="EF59" s="9"/>
      <c r="EG59" s="10"/>
      <c r="EI59" s="9"/>
      <c r="EJ59" s="10"/>
    </row>
    <row r="60" spans="1:140" s="36" customFormat="1" ht="78" customHeight="1" thickBot="1" x14ac:dyDescent="0.3">
      <c r="A60" s="111"/>
      <c r="B60" s="112"/>
      <c r="C60" s="57" t="s">
        <v>28</v>
      </c>
      <c r="D60" s="117">
        <v>25</v>
      </c>
      <c r="E60" s="118"/>
      <c r="F60" s="48"/>
      <c r="G60" s="17"/>
      <c r="H60" s="49"/>
      <c r="I60" s="50"/>
      <c r="J60" s="17"/>
      <c r="K60" s="49"/>
      <c r="M60" s="99"/>
      <c r="N60" s="100"/>
      <c r="P60" s="17"/>
      <c r="Q60" s="49"/>
      <c r="S60" s="17"/>
      <c r="T60" s="49"/>
      <c r="V60" s="17"/>
      <c r="W60" s="49"/>
      <c r="Y60" s="17"/>
      <c r="Z60" s="49"/>
      <c r="AB60" s="17"/>
      <c r="AC60" s="49"/>
      <c r="AE60" s="17"/>
      <c r="AF60" s="49"/>
      <c r="AH60" s="17"/>
      <c r="AI60" s="49"/>
      <c r="AK60" s="17"/>
      <c r="AL60" s="49"/>
      <c r="AN60" s="17"/>
      <c r="AO60" s="49"/>
      <c r="AQ60" s="17"/>
      <c r="AR60" s="49"/>
      <c r="AT60" s="17"/>
      <c r="AU60" s="49"/>
      <c r="AW60" s="17"/>
      <c r="AX60" s="49"/>
      <c r="AZ60" s="17"/>
      <c r="BA60" s="49"/>
      <c r="BC60" s="17"/>
      <c r="BD60" s="49"/>
      <c r="BF60" s="17"/>
      <c r="BG60" s="49"/>
      <c r="BI60" s="17"/>
      <c r="BJ60" s="49"/>
      <c r="BL60" s="17"/>
      <c r="BM60" s="49"/>
      <c r="BO60" s="17"/>
      <c r="BP60" s="49"/>
      <c r="BR60" s="17"/>
      <c r="BS60" s="49"/>
      <c r="BU60" s="17"/>
      <c r="BV60" s="49"/>
      <c r="BX60" s="17"/>
      <c r="BY60" s="49"/>
      <c r="CA60" s="17"/>
      <c r="CB60" s="49"/>
      <c r="CD60" s="17"/>
      <c r="CE60" s="49"/>
      <c r="CG60" s="17"/>
      <c r="CH60" s="169"/>
      <c r="CJ60" s="17"/>
      <c r="CK60" s="32"/>
      <c r="CM60" s="17"/>
      <c r="CN60" s="32"/>
      <c r="CP60" s="17"/>
      <c r="CQ60" s="32"/>
      <c r="CS60" s="17"/>
      <c r="CT60" s="32"/>
      <c r="CV60" s="17"/>
      <c r="CW60" s="32"/>
      <c r="CY60" s="17"/>
      <c r="CZ60" s="32"/>
      <c r="DB60" s="17"/>
      <c r="DC60" s="32"/>
      <c r="DE60" s="17"/>
      <c r="DF60" s="32"/>
      <c r="DH60" s="17"/>
      <c r="DI60" s="32"/>
      <c r="DK60" s="17"/>
      <c r="DL60" s="32"/>
      <c r="DN60" s="17"/>
      <c r="DO60" s="32"/>
      <c r="DQ60" s="17"/>
      <c r="DR60" s="32"/>
      <c r="DT60" s="17"/>
      <c r="DU60" s="32"/>
      <c r="DW60" s="17"/>
      <c r="DX60" s="32"/>
      <c r="DZ60" s="17"/>
      <c r="EA60" s="32"/>
      <c r="EC60" s="17"/>
      <c r="ED60" s="32"/>
      <c r="EF60" s="17"/>
      <c r="EG60" s="32"/>
      <c r="EI60" s="17"/>
      <c r="EJ60" s="32"/>
    </row>
    <row r="61" spans="1:140" s="36" customFormat="1" ht="6.75" customHeight="1" thickBot="1" x14ac:dyDescent="0.3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M61" s="51"/>
      <c r="N61" s="51"/>
      <c r="P61" s="51"/>
      <c r="Q61" s="51"/>
      <c r="S61" s="51"/>
      <c r="T61" s="51"/>
      <c r="V61" s="51"/>
      <c r="W61" s="51"/>
      <c r="Y61" s="51"/>
      <c r="Z61" s="51"/>
      <c r="AB61" s="51"/>
      <c r="AC61" s="51"/>
      <c r="AE61" s="51"/>
      <c r="AF61" s="51"/>
      <c r="AH61" s="51"/>
      <c r="AI61" s="51"/>
      <c r="AK61" s="51"/>
      <c r="AL61" s="51"/>
      <c r="AN61" s="51"/>
      <c r="AO61" s="51"/>
      <c r="AQ61" s="51"/>
      <c r="AR61" s="51"/>
      <c r="AT61" s="51"/>
      <c r="AU61" s="51"/>
      <c r="AW61" s="51"/>
      <c r="AX61" s="51"/>
      <c r="AZ61" s="51"/>
      <c r="BA61" s="51"/>
      <c r="BC61" s="51"/>
      <c r="BD61" s="51"/>
      <c r="BF61" s="51"/>
      <c r="BG61" s="51"/>
      <c r="BI61" s="51"/>
      <c r="BJ61" s="51"/>
      <c r="BL61" s="51"/>
      <c r="BM61" s="51"/>
      <c r="BO61" s="51"/>
      <c r="BP61" s="51"/>
      <c r="BR61" s="51"/>
      <c r="BS61" s="51"/>
      <c r="BU61" s="51"/>
      <c r="BV61" s="51"/>
      <c r="BX61" s="51"/>
      <c r="BY61" s="51"/>
      <c r="CA61" s="51"/>
      <c r="CB61" s="51"/>
      <c r="CD61" s="51"/>
      <c r="CE61" s="51"/>
      <c r="CG61" s="51"/>
      <c r="CH61" s="51"/>
      <c r="CJ61" s="51"/>
      <c r="CK61" s="51"/>
      <c r="CM61" s="51"/>
      <c r="CN61" s="51"/>
      <c r="CP61" s="51"/>
      <c r="CQ61" s="51"/>
      <c r="CS61" s="51"/>
      <c r="CT61" s="51"/>
      <c r="CV61" s="51"/>
      <c r="CW61" s="51"/>
      <c r="CY61" s="51"/>
      <c r="CZ61" s="51"/>
      <c r="DB61" s="51"/>
      <c r="DC61" s="51"/>
      <c r="DE61" s="51"/>
      <c r="DF61" s="51"/>
      <c r="DH61" s="51"/>
      <c r="DI61" s="51"/>
      <c r="DK61" s="51"/>
      <c r="DL61" s="51"/>
      <c r="DN61" s="51"/>
      <c r="DO61" s="51"/>
      <c r="DQ61" s="51"/>
      <c r="DR61" s="51"/>
      <c r="DT61" s="51"/>
      <c r="DU61" s="51"/>
      <c r="DW61" s="51"/>
      <c r="DX61" s="51"/>
      <c r="DZ61" s="51"/>
      <c r="EA61" s="51"/>
      <c r="EC61" s="51"/>
      <c r="ED61" s="51"/>
      <c r="EF61" s="51"/>
      <c r="EG61" s="51"/>
      <c r="EI61" s="51"/>
      <c r="EJ61" s="51"/>
    </row>
    <row r="62" spans="1:140" s="19" customFormat="1" ht="39.75" customHeight="1" thickBot="1" x14ac:dyDescent="0.3">
      <c r="A62" s="101" t="s">
        <v>2</v>
      </c>
      <c r="B62" s="102"/>
      <c r="C62" s="102" t="s">
        <v>8</v>
      </c>
      <c r="D62" s="102"/>
      <c r="E62" s="103"/>
      <c r="F62" s="5"/>
      <c r="G62" s="12">
        <f>IF(G58="X",100,IF(G59="X",75,IF(G60="X",5,0)))</f>
        <v>100</v>
      </c>
      <c r="H62" s="18"/>
      <c r="I62" s="6"/>
      <c r="J62" s="12">
        <f>IF(J58="X",100,IF(J59="X",75,IF(J60="X",5,0)))</f>
        <v>100</v>
      </c>
      <c r="K62" s="18"/>
      <c r="M62" s="12">
        <f>IF(M58="X",100,IF(M59="X",75,IF(M60="X",5,0)))</f>
        <v>0</v>
      </c>
      <c r="N62" s="18"/>
      <c r="P62" s="12">
        <f>IF(P58="X",100,IF(P59="X",75,IF(P60="X",5,0)))</f>
        <v>100</v>
      </c>
      <c r="Q62" s="18"/>
      <c r="S62" s="12">
        <f>IF(S58="X",100,IF(S59="X",75,IF(S60="X",5,0)))</f>
        <v>100</v>
      </c>
      <c r="T62" s="18"/>
      <c r="V62" s="12">
        <f>IF(V58="X",100,IF(V59="X",75,IF(V60="X",5,0)))</f>
        <v>100</v>
      </c>
      <c r="W62" s="18"/>
      <c r="Y62" s="12">
        <f>IF(Y58="X",100,IF(Y59="X",75,IF(Y60="X",5,0)))</f>
        <v>100</v>
      </c>
      <c r="Z62" s="18"/>
      <c r="AB62" s="12">
        <f>IF(AB58="X",100,IF(AB59="X",75,IF(AB60="X",5,0)))</f>
        <v>100</v>
      </c>
      <c r="AC62" s="18"/>
      <c r="AE62" s="12">
        <f>IF(AE58="X",100,IF(AE59="X",75,IF(AE60="X",5,0)))</f>
        <v>100</v>
      </c>
      <c r="AF62" s="18"/>
      <c r="AH62" s="12">
        <f>IF(AH58="X",100,IF(AH59="X",75,IF(AH60="X",5,0)))</f>
        <v>100</v>
      </c>
      <c r="AI62" s="18"/>
      <c r="AK62" s="12">
        <f>IF(AK58="X",100,IF(AK59="X",75,IF(AK60="X",5,0)))</f>
        <v>100</v>
      </c>
      <c r="AL62" s="18"/>
      <c r="AN62" s="12">
        <f>IF(AN58="X",100,IF(AN59="X",75,IF(AN60="X",5,0)))</f>
        <v>100</v>
      </c>
      <c r="AO62" s="18"/>
      <c r="AQ62" s="12">
        <f>IF(AQ58="X",100,IF(AQ59="X",75,IF(AQ60="X",5,0)))</f>
        <v>100</v>
      </c>
      <c r="AR62" s="18"/>
      <c r="AT62" s="12">
        <f>IF(AT58="X",100,IF(AT59="X",75,IF(AT60="X",5,0)))</f>
        <v>100</v>
      </c>
      <c r="AU62" s="18"/>
      <c r="AW62" s="12">
        <f>IF(AW58="X",100,IF(AW59="X",75,IF(AW60="X",5,0)))</f>
        <v>100</v>
      </c>
      <c r="AX62" s="18"/>
      <c r="AZ62" s="12">
        <f>IF(AZ58="X",100,IF(AZ59="X",75,IF(AZ60="X",5,0)))</f>
        <v>100</v>
      </c>
      <c r="BA62" s="18"/>
      <c r="BC62" s="12">
        <f>IF(BC58="X",100,IF(BC59="X",75,IF(BC60="X",5,0)))</f>
        <v>100</v>
      </c>
      <c r="BD62" s="18"/>
      <c r="BF62" s="12">
        <f>IF(BF58="X",100,IF(BF59="X",75,IF(BF60="X",5,0)))</f>
        <v>100</v>
      </c>
      <c r="BG62" s="18"/>
      <c r="BI62" s="12">
        <f>IF(BI58="X",100,IF(BI59="X",75,IF(BI60="X",5,0)))</f>
        <v>100</v>
      </c>
      <c r="BJ62" s="18"/>
      <c r="BL62" s="12">
        <f>IF(BL58="X",100,IF(BL59="X",75,IF(BL60="X",5,0)))</f>
        <v>100</v>
      </c>
      <c r="BM62" s="18"/>
      <c r="BO62" s="12">
        <f>IF(BO58="X",100,IF(BO59="X",75,IF(BO60="X",5,0)))</f>
        <v>100</v>
      </c>
      <c r="BP62" s="18"/>
      <c r="BR62" s="12">
        <f>IF(BR58="X",100,IF(BR59="X",75,IF(BR60="X",5,0)))</f>
        <v>100</v>
      </c>
      <c r="BS62" s="18"/>
      <c r="BU62" s="12">
        <f>IF(BU58="X",100,IF(BU59="X",75,IF(BU60="X",5,0)))</f>
        <v>100</v>
      </c>
      <c r="BV62" s="18"/>
      <c r="BX62" s="12">
        <f>IF(BX58="X",100,IF(BX59="X",75,IF(BX60="X",5,0)))</f>
        <v>100</v>
      </c>
      <c r="BY62" s="18"/>
      <c r="CA62" s="12">
        <f>IF(CA58="X",100,IF(CA59="X",75,IF(CA60="X",5,0)))</f>
        <v>100</v>
      </c>
      <c r="CB62" s="18"/>
      <c r="CD62" s="12">
        <f>IF(CD58="X",100,IF(CD59="X",75,IF(CD60="X",5,0)))</f>
        <v>100</v>
      </c>
      <c r="CE62" s="18"/>
      <c r="CG62" s="12">
        <f>IF(CG58="X",100,IF(CG59="X",75,IF(CG60="X",5,0)))</f>
        <v>0</v>
      </c>
      <c r="CH62" s="18"/>
      <c r="CJ62" s="12">
        <f>IF(CJ58="X",100,IF(CJ59="X",75,IF(CJ60="X",5,0)))</f>
        <v>100</v>
      </c>
      <c r="CK62" s="18"/>
      <c r="CM62" s="12">
        <f>IF(CM58="X",100,IF(CM59="X",75,IF(CM60="X",5,0)))</f>
        <v>100</v>
      </c>
      <c r="CN62" s="18"/>
      <c r="CP62" s="12">
        <f>IF(CP58="X",100,IF(CP59="X",75,IF(CP60="X",5,0)))</f>
        <v>100</v>
      </c>
      <c r="CQ62" s="18"/>
      <c r="CS62" s="12">
        <f>IF(CS58="X",100,IF(CS59="X",75,IF(CS60="X",5,0)))</f>
        <v>100</v>
      </c>
      <c r="CT62" s="18"/>
      <c r="CV62" s="12">
        <f>IF(CV58="X",100,IF(CV59="X",75,IF(CV60="X",5,0)))</f>
        <v>100</v>
      </c>
      <c r="CW62" s="18"/>
      <c r="CY62" s="12">
        <f>IF(CY58="X",100,IF(CY59="X",75,IF(CY60="X",5,0)))</f>
        <v>100</v>
      </c>
      <c r="CZ62" s="18"/>
      <c r="DB62" s="12">
        <f>IF(DB58="X",100,IF(DB59="X",75,IF(DB60="X",5,0)))</f>
        <v>100</v>
      </c>
      <c r="DC62" s="18"/>
      <c r="DE62" s="12">
        <f>IF(DE58="X",100,IF(DE59="X",75,IF(DE60="X",5,0)))</f>
        <v>100</v>
      </c>
      <c r="DF62" s="18"/>
      <c r="DH62" s="12">
        <f>IF(DH58="X",100,IF(DH59="X",75,IF(DH60="X",5,0)))</f>
        <v>100</v>
      </c>
      <c r="DI62" s="18"/>
      <c r="DK62" s="12">
        <f>IF(DK58="X",100,IF(DK59="X",75,IF(DK60="X",5,0)))</f>
        <v>100</v>
      </c>
      <c r="DL62" s="18"/>
      <c r="DN62" s="12">
        <f>IF(DN58="X",100,IF(DN59="X",75,IF(DN60="X",5,0)))</f>
        <v>100</v>
      </c>
      <c r="DO62" s="18"/>
      <c r="DQ62" s="12">
        <f>IF(DQ58="X",100,IF(DQ59="X",75,IF(DQ60="X",5,0)))</f>
        <v>100</v>
      </c>
      <c r="DR62" s="18"/>
      <c r="DT62" s="12">
        <f>IF(DT58="X",100,IF(DT59="X",75,IF(DT60="X",5,0)))</f>
        <v>100</v>
      </c>
      <c r="DU62" s="18"/>
      <c r="DW62" s="12">
        <f>IF(DW58="X",100,IF(DW59="X",75,IF(DW60="X",5,0)))</f>
        <v>100</v>
      </c>
      <c r="DX62" s="18"/>
      <c r="DZ62" s="12">
        <f>IF(DZ58="X",100,IF(DZ59="X",75,IF(DZ60="X",5,0)))</f>
        <v>100</v>
      </c>
      <c r="EA62" s="18"/>
      <c r="EC62" s="12">
        <f>IF(EC58="X",100,IF(EC59="X",75,IF(EC60="X",5,0)))</f>
        <v>100</v>
      </c>
      <c r="ED62" s="18"/>
      <c r="EF62" s="12">
        <f>IF(EF58="X",100,IF(EF59="X",75,IF(EF60="X",5,0)))</f>
        <v>100</v>
      </c>
      <c r="EG62" s="18"/>
      <c r="EI62" s="12">
        <f>IF(EI58="X",100,IF(EI59="X",75,IF(EI60="X",5,0)))</f>
        <v>100</v>
      </c>
      <c r="EJ62" s="18"/>
    </row>
    <row r="63" spans="1:140" s="36" customFormat="1" ht="6.75" customHeight="1" thickBot="1" x14ac:dyDescent="0.3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M63" s="51"/>
      <c r="N63" s="51"/>
      <c r="P63" s="51"/>
      <c r="Q63" s="51"/>
      <c r="S63" s="51"/>
      <c r="T63" s="51"/>
    </row>
    <row r="64" spans="1:140" s="19" customFormat="1" ht="39.75" customHeight="1" thickBot="1" x14ac:dyDescent="0.3">
      <c r="A64" s="130" t="s">
        <v>71</v>
      </c>
      <c r="B64" s="131"/>
      <c r="C64" s="131"/>
      <c r="D64" s="131"/>
      <c r="E64" s="132"/>
      <c r="F64" s="5"/>
      <c r="G64" s="144">
        <v>1495423801.3900001</v>
      </c>
      <c r="H64" s="145"/>
      <c r="I64" s="6"/>
      <c r="J64" s="144">
        <v>1513362023</v>
      </c>
      <c r="K64" s="145"/>
      <c r="M64" s="144">
        <v>1508561089</v>
      </c>
      <c r="N64" s="145"/>
      <c r="P64" s="144">
        <v>1503645453</v>
      </c>
      <c r="Q64" s="145"/>
      <c r="S64" s="144">
        <v>1519024116</v>
      </c>
      <c r="T64" s="145"/>
      <c r="V64" s="144">
        <v>1505930161.2</v>
      </c>
      <c r="W64" s="145"/>
      <c r="Y64" s="144">
        <v>1503146715</v>
      </c>
      <c r="Z64" s="145"/>
      <c r="AB64" s="144">
        <v>1506236076</v>
      </c>
      <c r="AC64" s="145"/>
      <c r="AE64" s="144">
        <v>1500577705</v>
      </c>
      <c r="AF64" s="145"/>
      <c r="AH64" s="144">
        <v>1504231599</v>
      </c>
      <c r="AI64" s="145"/>
      <c r="AK64" s="144">
        <v>1518279027</v>
      </c>
      <c r="AL64" s="145"/>
      <c r="AN64" s="144">
        <v>1512573052</v>
      </c>
      <c r="AO64" s="145"/>
      <c r="AQ64" s="144">
        <v>1520354292</v>
      </c>
      <c r="AR64" s="145"/>
      <c r="AT64" s="144">
        <v>1509332406</v>
      </c>
      <c r="AU64" s="145"/>
      <c r="AW64" s="144">
        <v>1464338000</v>
      </c>
      <c r="AX64" s="145"/>
      <c r="AZ64" s="144">
        <v>1497772560</v>
      </c>
      <c r="BA64" s="145"/>
      <c r="BC64" s="144">
        <v>1493807961.3099999</v>
      </c>
      <c r="BD64" s="145"/>
      <c r="BF64" s="144">
        <v>1520912251</v>
      </c>
      <c r="BG64" s="145"/>
      <c r="BI64" s="144">
        <v>1496202445</v>
      </c>
      <c r="BJ64" s="145"/>
      <c r="BL64" s="144">
        <v>1532494251.54</v>
      </c>
      <c r="BM64" s="145"/>
      <c r="BO64" s="144">
        <v>1510461996.1800001</v>
      </c>
      <c r="BP64" s="145"/>
      <c r="BR64" s="144">
        <v>1505000218</v>
      </c>
      <c r="BS64" s="145"/>
      <c r="BU64" s="144">
        <v>1492023775</v>
      </c>
      <c r="BV64" s="145"/>
      <c r="BX64" s="144">
        <v>1485640570</v>
      </c>
      <c r="BY64" s="145"/>
      <c r="CA64" s="144">
        <v>1479871864</v>
      </c>
      <c r="CB64" s="145"/>
      <c r="CD64" s="144">
        <v>1510870901.99</v>
      </c>
      <c r="CE64" s="145"/>
      <c r="CG64" s="144">
        <v>1510620016.6400001</v>
      </c>
      <c r="CH64" s="145"/>
      <c r="CJ64" s="144">
        <v>1507779235</v>
      </c>
      <c r="CK64" s="145"/>
      <c r="CM64" s="144">
        <v>1514423849</v>
      </c>
      <c r="CN64" s="145"/>
      <c r="CP64" s="144">
        <v>1503920569</v>
      </c>
      <c r="CQ64" s="145"/>
      <c r="CS64" s="144">
        <v>1501591443.3299999</v>
      </c>
      <c r="CT64" s="145"/>
      <c r="CV64" s="144">
        <v>1510870902</v>
      </c>
      <c r="CW64" s="145"/>
      <c r="CY64" s="144">
        <v>1507780966.3299999</v>
      </c>
      <c r="CZ64" s="145"/>
      <c r="DB64" s="144">
        <v>1508221560</v>
      </c>
      <c r="DC64" s="145"/>
      <c r="DE64" s="144">
        <v>1467614666</v>
      </c>
      <c r="DF64" s="145"/>
      <c r="DH64" s="144">
        <v>1510426984</v>
      </c>
      <c r="DI64" s="145"/>
      <c r="DK64" s="144">
        <v>1511183817.01</v>
      </c>
      <c r="DL64" s="145"/>
      <c r="DN64" s="144">
        <v>1500983583</v>
      </c>
      <c r="DO64" s="145"/>
      <c r="DQ64" s="144">
        <v>1487493700</v>
      </c>
      <c r="DR64" s="145"/>
      <c r="DT64" s="144">
        <v>1526126749</v>
      </c>
      <c r="DU64" s="145"/>
      <c r="DW64" s="144">
        <v>1468928241.25</v>
      </c>
      <c r="DX64" s="145"/>
      <c r="DZ64" s="144">
        <v>1496602322</v>
      </c>
      <c r="EA64" s="145"/>
      <c r="EC64" s="144">
        <v>1503300875</v>
      </c>
      <c r="ED64" s="145"/>
      <c r="EF64" s="144">
        <v>1494657003</v>
      </c>
      <c r="EG64" s="145"/>
      <c r="EI64" s="144">
        <v>1517900989.2</v>
      </c>
      <c r="EJ64" s="145"/>
    </row>
    <row r="67" spans="1:127" x14ac:dyDescent="0.25">
      <c r="A67" s="54" t="s">
        <v>196</v>
      </c>
      <c r="J67" s="33"/>
      <c r="AQ67" s="33"/>
      <c r="BX67" s="33"/>
      <c r="CA67" s="33"/>
      <c r="CG67" s="33"/>
      <c r="CJ67" s="33"/>
      <c r="CP67" s="33"/>
      <c r="CV67" s="33"/>
      <c r="DW67" s="33"/>
    </row>
    <row r="72" spans="1:127" x14ac:dyDescent="0.25">
      <c r="C72" s="85"/>
      <c r="D72" s="85"/>
      <c r="E72" s="85"/>
      <c r="F72" s="41"/>
      <c r="G72" s="22"/>
      <c r="H72" s="22"/>
      <c r="I72" s="22"/>
      <c r="J72" s="22"/>
      <c r="K72" s="41"/>
      <c r="L72" s="41"/>
      <c r="M72" s="41"/>
      <c r="N72" s="59"/>
    </row>
    <row r="73" spans="1:127" x14ac:dyDescent="0.25">
      <c r="C73" s="85"/>
      <c r="D73" s="85"/>
      <c r="E73" s="85"/>
      <c r="F73" s="41"/>
      <c r="G73" s="22"/>
      <c r="H73" s="22"/>
      <c r="I73" s="22"/>
      <c r="J73" s="22"/>
      <c r="K73" s="41"/>
      <c r="L73" s="41"/>
      <c r="M73" s="41"/>
      <c r="N73" s="59"/>
    </row>
    <row r="74" spans="1:127" x14ac:dyDescent="0.25">
      <c r="C74" s="85"/>
      <c r="D74" s="85"/>
      <c r="E74" s="85"/>
      <c r="F74" s="41"/>
      <c r="G74" s="22"/>
      <c r="H74" s="22"/>
      <c r="I74" s="22"/>
      <c r="J74" s="22"/>
      <c r="K74" s="41"/>
      <c r="L74" s="41"/>
      <c r="M74" s="41"/>
      <c r="N74" s="59"/>
    </row>
    <row r="75" spans="1:127" x14ac:dyDescent="0.25">
      <c r="C75" s="85"/>
      <c r="D75" s="85"/>
      <c r="E75" s="85"/>
      <c r="F75" s="41"/>
      <c r="G75" s="22"/>
      <c r="H75" s="22"/>
      <c r="I75" s="22"/>
      <c r="J75" s="22"/>
      <c r="K75" s="41"/>
      <c r="L75" s="41"/>
      <c r="M75" s="41"/>
      <c r="N75" s="59"/>
    </row>
    <row r="76" spans="1:127" x14ac:dyDescent="0.25">
      <c r="C76" s="85"/>
      <c r="D76" s="85"/>
      <c r="E76" s="85"/>
      <c r="F76" s="41"/>
      <c r="G76" s="22"/>
      <c r="H76" s="22"/>
      <c r="I76" s="22"/>
      <c r="J76" s="22"/>
      <c r="K76" s="41"/>
      <c r="L76" s="41"/>
      <c r="M76" s="41"/>
      <c r="N76" s="59"/>
    </row>
    <row r="77" spans="1:127" x14ac:dyDescent="0.25">
      <c r="C77" s="85"/>
      <c r="D77" s="85"/>
      <c r="E77" s="85"/>
      <c r="F77" s="41"/>
      <c r="G77" s="22"/>
      <c r="H77" s="22"/>
      <c r="I77" s="22"/>
      <c r="J77" s="22"/>
      <c r="K77" s="41"/>
      <c r="L77" s="41"/>
      <c r="M77" s="41"/>
      <c r="N77" s="59"/>
    </row>
    <row r="78" spans="1:127" x14ac:dyDescent="0.25">
      <c r="C78" s="85"/>
      <c r="D78" s="85"/>
      <c r="E78" s="85"/>
      <c r="F78" s="41"/>
      <c r="G78" s="22"/>
      <c r="H78" s="22"/>
      <c r="I78" s="22"/>
      <c r="J78" s="22"/>
      <c r="K78" s="41"/>
      <c r="L78" s="41"/>
      <c r="M78" s="41"/>
      <c r="N78" s="59"/>
    </row>
    <row r="79" spans="1:127" x14ac:dyDescent="0.25">
      <c r="C79" s="85"/>
      <c r="D79" s="85"/>
      <c r="E79" s="85"/>
      <c r="F79" s="41"/>
      <c r="G79" s="22"/>
      <c r="H79" s="22"/>
      <c r="I79" s="22"/>
      <c r="J79" s="22"/>
      <c r="K79" s="41"/>
      <c r="L79" s="41"/>
      <c r="M79" s="41"/>
      <c r="N79" s="59"/>
    </row>
    <row r="80" spans="1:127" x14ac:dyDescent="0.25">
      <c r="C80" s="85"/>
      <c r="D80" s="85"/>
      <c r="E80" s="85"/>
      <c r="F80" s="41"/>
      <c r="G80" s="22"/>
      <c r="H80" s="22"/>
      <c r="I80" s="22"/>
      <c r="J80" s="22"/>
      <c r="K80" s="41"/>
      <c r="L80" s="41"/>
      <c r="M80" s="41"/>
      <c r="N80" s="59"/>
    </row>
    <row r="81" spans="3:14" x14ac:dyDescent="0.25">
      <c r="C81" s="85"/>
      <c r="D81" s="85"/>
      <c r="E81" s="85"/>
      <c r="F81" s="41"/>
      <c r="G81" s="22"/>
      <c r="H81" s="22"/>
      <c r="I81" s="22"/>
      <c r="J81" s="22"/>
      <c r="K81" s="41"/>
      <c r="L81" s="41"/>
      <c r="M81" s="41"/>
      <c r="N81" s="59"/>
    </row>
    <row r="82" spans="3:14" x14ac:dyDescent="0.25">
      <c r="C82" s="85"/>
      <c r="D82" s="85"/>
      <c r="E82" s="85"/>
      <c r="F82" s="41"/>
      <c r="G82" s="22"/>
      <c r="H82" s="22"/>
      <c r="I82" s="22"/>
      <c r="J82" s="22"/>
      <c r="K82" s="41"/>
      <c r="L82" s="41"/>
      <c r="M82" s="41"/>
      <c r="N82" s="59"/>
    </row>
    <row r="83" spans="3:14" x14ac:dyDescent="0.25">
      <c r="C83" s="85"/>
      <c r="D83" s="85"/>
      <c r="E83" s="85"/>
      <c r="F83" s="41"/>
      <c r="G83" s="22"/>
      <c r="H83" s="22"/>
      <c r="I83" s="22"/>
      <c r="J83" s="22"/>
      <c r="K83" s="41"/>
      <c r="L83" s="41"/>
      <c r="M83" s="41"/>
      <c r="N83" s="59"/>
    </row>
    <row r="84" spans="3:14" x14ac:dyDescent="0.25">
      <c r="C84" s="85"/>
      <c r="D84" s="85"/>
      <c r="E84" s="85"/>
      <c r="F84" s="41"/>
      <c r="G84" s="22"/>
      <c r="H84" s="22"/>
      <c r="I84" s="22"/>
      <c r="J84" s="22"/>
      <c r="K84" s="41"/>
      <c r="L84" s="41"/>
      <c r="M84" s="41"/>
      <c r="N84" s="59"/>
    </row>
    <row r="85" spans="3:14" x14ac:dyDescent="0.25">
      <c r="C85" s="85"/>
      <c r="D85" s="85"/>
      <c r="E85" s="85"/>
      <c r="F85" s="41"/>
      <c r="G85" s="22"/>
      <c r="H85" s="22"/>
      <c r="I85" s="22"/>
      <c r="J85" s="22"/>
      <c r="K85" s="41"/>
      <c r="L85" s="41"/>
      <c r="M85" s="41"/>
      <c r="N85" s="59"/>
    </row>
    <row r="86" spans="3:14" x14ac:dyDescent="0.25">
      <c r="C86" s="85"/>
      <c r="D86" s="85"/>
      <c r="E86" s="85"/>
      <c r="F86" s="41"/>
      <c r="G86" s="22"/>
      <c r="H86" s="22"/>
      <c r="I86" s="22"/>
      <c r="J86" s="22"/>
      <c r="K86" s="41"/>
      <c r="L86" s="41"/>
      <c r="M86" s="41"/>
      <c r="N86" s="59"/>
    </row>
    <row r="87" spans="3:14" x14ac:dyDescent="0.25">
      <c r="C87" s="85"/>
      <c r="D87" s="85"/>
      <c r="E87" s="85"/>
      <c r="F87" s="41"/>
      <c r="G87" s="22"/>
      <c r="H87" s="22"/>
      <c r="I87" s="22"/>
      <c r="J87" s="22"/>
      <c r="K87" s="41"/>
      <c r="L87" s="41"/>
      <c r="M87" s="41"/>
      <c r="N87" s="59"/>
    </row>
    <row r="88" spans="3:14" x14ac:dyDescent="0.25">
      <c r="C88" s="85"/>
      <c r="D88" s="85"/>
      <c r="E88" s="85"/>
      <c r="F88" s="41"/>
      <c r="G88" s="22"/>
      <c r="H88" s="22"/>
      <c r="I88" s="22"/>
      <c r="J88" s="22"/>
      <c r="K88" s="41"/>
      <c r="L88" s="41"/>
      <c r="M88" s="41"/>
      <c r="N88" s="59"/>
    </row>
    <row r="89" spans="3:14" x14ac:dyDescent="0.25">
      <c r="C89" s="85"/>
      <c r="D89" s="85"/>
      <c r="E89" s="85"/>
      <c r="F89" s="41"/>
      <c r="G89" s="22"/>
      <c r="H89" s="22"/>
      <c r="I89" s="22"/>
      <c r="J89" s="22"/>
      <c r="K89" s="41"/>
      <c r="L89" s="41"/>
      <c r="M89" s="41"/>
      <c r="N89" s="59"/>
    </row>
    <row r="90" spans="3:14" x14ac:dyDescent="0.25">
      <c r="C90" s="85"/>
      <c r="D90" s="85"/>
      <c r="E90" s="85"/>
      <c r="F90" s="41"/>
      <c r="G90" s="22"/>
      <c r="H90" s="22"/>
      <c r="I90" s="22"/>
      <c r="J90" s="22"/>
      <c r="K90" s="41"/>
      <c r="L90" s="41"/>
      <c r="M90" s="41"/>
      <c r="N90" s="59"/>
    </row>
    <row r="91" spans="3:14" x14ac:dyDescent="0.25">
      <c r="C91" s="85"/>
      <c r="D91" s="85"/>
      <c r="E91" s="85"/>
      <c r="F91" s="41"/>
      <c r="G91" s="22"/>
      <c r="H91" s="22"/>
      <c r="I91" s="22"/>
      <c r="J91" s="22"/>
      <c r="K91" s="41"/>
      <c r="L91" s="41"/>
      <c r="M91" s="41"/>
      <c r="N91" s="59"/>
    </row>
    <row r="92" spans="3:14" x14ac:dyDescent="0.25">
      <c r="C92" s="85"/>
      <c r="D92" s="85"/>
      <c r="E92" s="85"/>
      <c r="F92" s="41"/>
      <c r="G92" s="22"/>
      <c r="H92" s="22"/>
      <c r="I92" s="22"/>
      <c r="J92" s="22"/>
      <c r="K92" s="41"/>
      <c r="L92" s="41"/>
      <c r="M92" s="41"/>
      <c r="N92" s="59"/>
    </row>
    <row r="93" spans="3:14" x14ac:dyDescent="0.25">
      <c r="C93" s="85"/>
      <c r="D93" s="85"/>
      <c r="E93" s="85"/>
      <c r="F93" s="41"/>
      <c r="G93" s="22"/>
      <c r="H93" s="22"/>
      <c r="I93" s="22"/>
      <c r="J93" s="22"/>
      <c r="K93" s="41"/>
      <c r="L93" s="41"/>
      <c r="M93" s="41"/>
      <c r="N93" s="59"/>
    </row>
    <row r="94" spans="3:14" x14ac:dyDescent="0.25">
      <c r="C94" s="85"/>
      <c r="D94" s="85"/>
      <c r="E94" s="85"/>
      <c r="F94" s="41"/>
      <c r="G94" s="22"/>
      <c r="H94" s="22"/>
      <c r="I94" s="22"/>
      <c r="J94" s="22"/>
      <c r="K94" s="41"/>
      <c r="L94" s="41"/>
      <c r="M94" s="41"/>
      <c r="N94" s="59"/>
    </row>
    <row r="95" spans="3:14" x14ac:dyDescent="0.25">
      <c r="C95" s="85"/>
      <c r="D95" s="85"/>
      <c r="E95" s="85"/>
      <c r="F95" s="41"/>
      <c r="G95" s="22"/>
      <c r="H95" s="22"/>
      <c r="I95" s="22"/>
      <c r="J95" s="22"/>
      <c r="K95" s="41"/>
      <c r="L95" s="41"/>
      <c r="M95" s="41"/>
      <c r="N95" s="59"/>
    </row>
    <row r="96" spans="3:14" x14ac:dyDescent="0.25">
      <c r="C96" s="85"/>
      <c r="D96" s="85"/>
      <c r="E96" s="85"/>
      <c r="F96" s="41"/>
      <c r="G96" s="22"/>
      <c r="H96" s="22"/>
      <c r="I96" s="22"/>
      <c r="J96" s="22"/>
      <c r="K96" s="41"/>
      <c r="L96" s="41"/>
      <c r="M96" s="41"/>
      <c r="N96" s="59"/>
    </row>
    <row r="97" spans="3:14" x14ac:dyDescent="0.25">
      <c r="C97" s="85"/>
      <c r="D97" s="85"/>
      <c r="E97" s="85"/>
      <c r="F97" s="41"/>
      <c r="G97" s="22"/>
      <c r="H97" s="22"/>
      <c r="I97" s="22"/>
      <c r="J97" s="22"/>
      <c r="K97" s="41"/>
      <c r="L97" s="41"/>
      <c r="M97" s="41"/>
      <c r="N97" s="59"/>
    </row>
    <row r="98" spans="3:14" x14ac:dyDescent="0.25">
      <c r="C98" s="85"/>
      <c r="D98" s="85"/>
      <c r="E98" s="85"/>
      <c r="F98" s="41"/>
      <c r="G98" s="22"/>
      <c r="H98" s="22"/>
      <c r="I98" s="22"/>
      <c r="J98" s="22"/>
      <c r="K98" s="41"/>
      <c r="L98" s="41"/>
      <c r="M98" s="41"/>
      <c r="N98" s="59"/>
    </row>
    <row r="99" spans="3:14" x14ac:dyDescent="0.25">
      <c r="C99" s="85"/>
      <c r="D99" s="85"/>
      <c r="E99" s="85"/>
      <c r="F99" s="41"/>
      <c r="G99" s="22"/>
      <c r="H99" s="22"/>
      <c r="I99" s="22"/>
      <c r="J99" s="22"/>
      <c r="K99" s="41"/>
      <c r="L99" s="41"/>
      <c r="M99" s="41"/>
      <c r="N99" s="59"/>
    </row>
    <row r="100" spans="3:14" x14ac:dyDescent="0.25">
      <c r="C100" s="85"/>
      <c r="D100" s="85"/>
      <c r="E100" s="85"/>
      <c r="F100" s="41"/>
      <c r="G100" s="22"/>
      <c r="H100" s="22"/>
      <c r="I100" s="22"/>
      <c r="J100" s="22"/>
      <c r="K100" s="41"/>
      <c r="L100" s="41"/>
      <c r="M100" s="41"/>
      <c r="N100" s="59"/>
    </row>
    <row r="101" spans="3:14" x14ac:dyDescent="0.25">
      <c r="C101" s="85"/>
      <c r="D101" s="85"/>
      <c r="E101" s="85"/>
      <c r="F101" s="41"/>
      <c r="G101" s="22"/>
      <c r="H101" s="22"/>
      <c r="I101" s="22"/>
      <c r="J101" s="22"/>
      <c r="K101" s="41"/>
      <c r="L101" s="41"/>
      <c r="M101" s="41"/>
      <c r="N101" s="59"/>
    </row>
    <row r="102" spans="3:14" x14ac:dyDescent="0.25">
      <c r="C102" s="85"/>
      <c r="D102" s="85"/>
      <c r="E102" s="85"/>
      <c r="F102" s="41"/>
      <c r="G102" s="22"/>
      <c r="H102" s="22"/>
      <c r="I102" s="22"/>
      <c r="J102" s="22"/>
      <c r="K102" s="41"/>
      <c r="L102" s="41"/>
      <c r="M102" s="41"/>
      <c r="N102" s="59"/>
    </row>
    <row r="103" spans="3:14" x14ac:dyDescent="0.25">
      <c r="C103" s="85"/>
      <c r="D103" s="85"/>
      <c r="E103" s="85"/>
      <c r="F103" s="41"/>
      <c r="G103" s="22"/>
      <c r="H103" s="22"/>
      <c r="I103" s="22"/>
      <c r="J103" s="22"/>
      <c r="K103" s="41"/>
      <c r="L103" s="41"/>
      <c r="M103" s="41"/>
      <c r="N103" s="59"/>
    </row>
    <row r="104" spans="3:14" x14ac:dyDescent="0.25">
      <c r="C104" s="85"/>
      <c r="D104" s="85"/>
      <c r="E104" s="85"/>
      <c r="F104" s="41"/>
      <c r="G104" s="22"/>
      <c r="H104" s="22"/>
      <c r="I104" s="22"/>
      <c r="J104" s="22"/>
      <c r="K104" s="41"/>
      <c r="L104" s="41"/>
      <c r="M104" s="41"/>
      <c r="N104" s="59"/>
    </row>
    <row r="105" spans="3:14" x14ac:dyDescent="0.25">
      <c r="C105" s="85"/>
      <c r="D105" s="85"/>
      <c r="E105" s="85"/>
      <c r="F105" s="41"/>
      <c r="G105" s="22"/>
      <c r="H105" s="22"/>
      <c r="I105" s="22"/>
      <c r="J105" s="22"/>
      <c r="K105" s="41"/>
      <c r="L105" s="41"/>
      <c r="M105" s="41"/>
      <c r="N105" s="59"/>
    </row>
    <row r="106" spans="3:14" x14ac:dyDescent="0.25">
      <c r="C106" s="85"/>
      <c r="D106" s="85"/>
      <c r="E106" s="85"/>
      <c r="F106" s="41"/>
      <c r="G106" s="22"/>
      <c r="H106" s="22"/>
      <c r="I106" s="22"/>
      <c r="J106" s="22"/>
      <c r="K106" s="41"/>
      <c r="L106" s="41"/>
      <c r="M106" s="41"/>
      <c r="N106" s="59"/>
    </row>
    <row r="107" spans="3:14" x14ac:dyDescent="0.25">
      <c r="C107" s="85"/>
      <c r="D107" s="85"/>
      <c r="E107" s="85"/>
      <c r="F107" s="41"/>
      <c r="G107" s="22"/>
      <c r="H107" s="22"/>
      <c r="I107" s="22"/>
      <c r="J107" s="22"/>
      <c r="K107" s="41"/>
      <c r="L107" s="41"/>
      <c r="M107" s="41"/>
      <c r="N107" s="59"/>
    </row>
    <row r="108" spans="3:14" x14ac:dyDescent="0.25">
      <c r="C108" s="85"/>
      <c r="D108" s="85"/>
      <c r="E108" s="85"/>
      <c r="F108" s="41"/>
      <c r="G108" s="22"/>
      <c r="H108" s="22"/>
      <c r="I108" s="22"/>
      <c r="J108" s="22"/>
      <c r="K108" s="41"/>
      <c r="L108" s="41"/>
      <c r="M108" s="41"/>
      <c r="N108" s="59"/>
    </row>
    <row r="109" spans="3:14" x14ac:dyDescent="0.25">
      <c r="C109" s="85"/>
      <c r="D109" s="85"/>
      <c r="E109" s="85"/>
      <c r="F109" s="41"/>
      <c r="G109" s="22"/>
      <c r="H109" s="22"/>
      <c r="I109" s="22"/>
      <c r="J109" s="22"/>
      <c r="K109" s="41"/>
      <c r="L109" s="41"/>
      <c r="M109" s="41"/>
      <c r="N109" s="59"/>
    </row>
    <row r="110" spans="3:14" x14ac:dyDescent="0.25">
      <c r="C110" s="85"/>
      <c r="D110" s="85"/>
      <c r="E110" s="85"/>
      <c r="F110" s="41"/>
      <c r="G110" s="22"/>
      <c r="H110" s="22"/>
      <c r="I110" s="22"/>
      <c r="J110" s="22"/>
      <c r="K110" s="41"/>
      <c r="L110" s="41"/>
      <c r="M110" s="41"/>
      <c r="N110" s="59"/>
    </row>
    <row r="111" spans="3:14" x14ac:dyDescent="0.25">
      <c r="C111" s="85"/>
      <c r="D111" s="85"/>
      <c r="E111" s="85"/>
      <c r="F111" s="41"/>
      <c r="G111" s="22"/>
      <c r="H111" s="22"/>
      <c r="I111" s="22"/>
      <c r="J111" s="22"/>
      <c r="K111" s="41"/>
      <c r="L111" s="41"/>
      <c r="M111" s="41"/>
      <c r="N111" s="59"/>
    </row>
    <row r="112" spans="3:14" x14ac:dyDescent="0.25">
      <c r="C112" s="85"/>
      <c r="D112" s="85"/>
      <c r="E112" s="85"/>
      <c r="F112" s="41"/>
      <c r="G112" s="22"/>
      <c r="H112" s="22"/>
      <c r="I112" s="22"/>
      <c r="J112" s="22"/>
      <c r="K112" s="41"/>
      <c r="L112" s="41"/>
      <c r="M112" s="41"/>
      <c r="N112" s="59"/>
    </row>
    <row r="113" spans="3:14" x14ac:dyDescent="0.25">
      <c r="C113" s="85"/>
      <c r="D113" s="85"/>
      <c r="E113" s="85"/>
      <c r="F113" s="41"/>
      <c r="G113" s="22"/>
      <c r="H113" s="22"/>
      <c r="I113" s="22"/>
      <c r="J113" s="22"/>
      <c r="K113" s="41"/>
      <c r="L113" s="41"/>
      <c r="M113" s="41"/>
      <c r="N113" s="59"/>
    </row>
    <row r="114" spans="3:14" x14ac:dyDescent="0.25">
      <c r="C114" s="85"/>
      <c r="D114" s="85"/>
      <c r="E114" s="85"/>
      <c r="F114" s="41"/>
      <c r="G114" s="22"/>
      <c r="H114" s="22"/>
      <c r="I114" s="22"/>
      <c r="J114" s="22"/>
      <c r="K114" s="41"/>
      <c r="L114" s="41"/>
      <c r="M114" s="41"/>
      <c r="N114" s="59"/>
    </row>
    <row r="115" spans="3:14" x14ac:dyDescent="0.25">
      <c r="C115" s="85"/>
      <c r="D115" s="85"/>
      <c r="E115" s="85"/>
      <c r="F115" s="41"/>
      <c r="G115" s="22"/>
      <c r="H115" s="22"/>
      <c r="I115" s="22"/>
      <c r="J115" s="22"/>
      <c r="K115" s="41"/>
      <c r="L115" s="41"/>
      <c r="M115" s="41"/>
      <c r="N115" s="59"/>
    </row>
    <row r="116" spans="3:14" x14ac:dyDescent="0.25">
      <c r="C116" s="85"/>
      <c r="D116" s="85"/>
      <c r="E116" s="85"/>
      <c r="F116" s="41"/>
      <c r="G116" s="22"/>
      <c r="H116" s="22"/>
      <c r="I116" s="22"/>
      <c r="J116" s="22"/>
      <c r="K116" s="41"/>
      <c r="L116" s="41"/>
      <c r="M116" s="41"/>
      <c r="N116" s="59"/>
    </row>
    <row r="117" spans="3:14" x14ac:dyDescent="0.25">
      <c r="C117" s="85"/>
      <c r="D117" s="85"/>
      <c r="E117" s="85"/>
      <c r="F117" s="41"/>
      <c r="G117" s="22"/>
      <c r="H117" s="22"/>
      <c r="I117" s="22"/>
      <c r="J117" s="22"/>
      <c r="K117" s="41"/>
      <c r="L117" s="41"/>
      <c r="M117" s="41"/>
      <c r="N117" s="59"/>
    </row>
    <row r="118" spans="3:14" x14ac:dyDescent="0.25">
      <c r="C118" s="85"/>
      <c r="D118" s="85"/>
      <c r="E118" s="85"/>
      <c r="F118" s="41"/>
      <c r="G118" s="22"/>
      <c r="H118" s="22"/>
      <c r="I118" s="22"/>
      <c r="J118" s="22"/>
      <c r="K118" s="41"/>
      <c r="L118" s="41"/>
      <c r="M118" s="41"/>
      <c r="N118" s="59"/>
    </row>
    <row r="119" spans="3:14" x14ac:dyDescent="0.25">
      <c r="C119" s="85"/>
      <c r="D119" s="85"/>
      <c r="E119" s="85"/>
      <c r="F119" s="41"/>
      <c r="G119" s="22"/>
      <c r="H119" s="22"/>
      <c r="I119" s="22"/>
      <c r="J119" s="22"/>
      <c r="K119" s="41"/>
      <c r="L119" s="41"/>
      <c r="M119" s="41"/>
      <c r="N119" s="59"/>
    </row>
    <row r="120" spans="3:14" x14ac:dyDescent="0.25">
      <c r="C120" s="85"/>
      <c r="D120" s="85"/>
      <c r="E120" s="85"/>
      <c r="F120" s="41"/>
      <c r="G120" s="22"/>
      <c r="H120" s="22"/>
      <c r="I120" s="22"/>
      <c r="J120" s="22"/>
      <c r="K120" s="41"/>
      <c r="L120" s="41"/>
      <c r="M120" s="41"/>
      <c r="N120" s="59"/>
    </row>
    <row r="121" spans="3:14" x14ac:dyDescent="0.25">
      <c r="C121" s="85"/>
      <c r="D121" s="85"/>
      <c r="E121" s="85"/>
      <c r="F121" s="41"/>
      <c r="G121" s="22"/>
      <c r="H121" s="22"/>
      <c r="I121" s="22"/>
      <c r="J121" s="22"/>
      <c r="K121" s="41"/>
      <c r="L121" s="41"/>
      <c r="M121" s="41"/>
      <c r="N121" s="59"/>
    </row>
    <row r="122" spans="3:14" x14ac:dyDescent="0.25">
      <c r="C122" s="85"/>
      <c r="D122" s="85"/>
      <c r="E122" s="85"/>
      <c r="F122" s="41"/>
      <c r="G122" s="22"/>
      <c r="H122" s="22"/>
      <c r="I122" s="22"/>
      <c r="J122" s="22"/>
      <c r="K122" s="41"/>
      <c r="L122" s="41"/>
      <c r="M122" s="41"/>
      <c r="N122" s="59"/>
    </row>
    <row r="123" spans="3:14" x14ac:dyDescent="0.25">
      <c r="C123" s="85"/>
      <c r="D123" s="85"/>
      <c r="E123" s="85"/>
      <c r="F123" s="41"/>
      <c r="G123" s="22"/>
      <c r="H123" s="22"/>
      <c r="I123" s="22"/>
      <c r="J123" s="22"/>
      <c r="K123" s="41"/>
      <c r="L123" s="41"/>
      <c r="M123" s="41"/>
      <c r="N123" s="59"/>
    </row>
    <row r="124" spans="3:14" x14ac:dyDescent="0.25">
      <c r="C124" s="85"/>
      <c r="D124" s="85"/>
      <c r="E124" s="85"/>
      <c r="F124" s="41"/>
      <c r="G124" s="22"/>
      <c r="H124" s="22"/>
      <c r="I124" s="22"/>
      <c r="J124" s="22"/>
      <c r="K124" s="41"/>
      <c r="L124" s="41"/>
      <c r="M124" s="41"/>
      <c r="N124" s="59"/>
    </row>
    <row r="125" spans="3:14" x14ac:dyDescent="0.25">
      <c r="C125" s="85"/>
      <c r="D125" s="85"/>
      <c r="E125" s="85"/>
      <c r="F125" s="41"/>
      <c r="G125" s="22"/>
      <c r="H125" s="22"/>
      <c r="I125" s="22"/>
      <c r="J125" s="22"/>
      <c r="K125" s="41"/>
      <c r="L125" s="41"/>
      <c r="M125" s="41"/>
      <c r="N125" s="59"/>
    </row>
    <row r="126" spans="3:14" x14ac:dyDescent="0.25">
      <c r="C126" s="85"/>
      <c r="D126" s="85"/>
      <c r="E126" s="85"/>
      <c r="F126" s="41"/>
      <c r="G126" s="22"/>
      <c r="H126" s="22"/>
      <c r="I126" s="22"/>
      <c r="J126" s="22"/>
      <c r="K126" s="41"/>
      <c r="L126" s="41"/>
      <c r="M126" s="41"/>
      <c r="N126" s="59"/>
    </row>
    <row r="127" spans="3:14" x14ac:dyDescent="0.25">
      <c r="C127" s="85"/>
      <c r="D127" s="85"/>
      <c r="E127" s="85"/>
      <c r="F127" s="41"/>
      <c r="G127" s="22"/>
      <c r="H127" s="22"/>
      <c r="I127" s="22"/>
      <c r="J127" s="22"/>
      <c r="K127" s="41"/>
      <c r="L127" s="41"/>
      <c r="M127" s="41"/>
      <c r="N127" s="59"/>
    </row>
    <row r="128" spans="3:14" x14ac:dyDescent="0.25">
      <c r="C128" s="85"/>
      <c r="D128" s="85"/>
      <c r="E128" s="85"/>
      <c r="F128" s="41"/>
      <c r="G128" s="22"/>
      <c r="H128" s="22"/>
      <c r="I128" s="22"/>
      <c r="J128" s="22"/>
      <c r="K128" s="41"/>
      <c r="L128" s="41"/>
      <c r="M128" s="41"/>
      <c r="N128" s="59"/>
    </row>
    <row r="129" spans="3:14" x14ac:dyDescent="0.25">
      <c r="C129" s="85"/>
      <c r="D129" s="85"/>
      <c r="E129" s="85"/>
      <c r="F129" s="41"/>
      <c r="G129" s="22"/>
      <c r="H129" s="22"/>
      <c r="I129" s="22"/>
      <c r="J129" s="22"/>
      <c r="K129" s="41"/>
      <c r="L129" s="41"/>
      <c r="M129" s="41"/>
      <c r="N129" s="59"/>
    </row>
    <row r="130" spans="3:14" x14ac:dyDescent="0.25">
      <c r="C130" s="85"/>
      <c r="D130" s="85"/>
      <c r="E130" s="85"/>
      <c r="F130" s="41"/>
      <c r="G130" s="22"/>
      <c r="H130" s="22"/>
      <c r="I130" s="22"/>
      <c r="J130" s="22"/>
      <c r="K130" s="41"/>
      <c r="L130" s="41"/>
      <c r="M130" s="41"/>
      <c r="N130" s="59"/>
    </row>
    <row r="131" spans="3:14" x14ac:dyDescent="0.25">
      <c r="C131" s="85"/>
      <c r="D131" s="85"/>
      <c r="E131" s="85"/>
      <c r="F131" s="41"/>
      <c r="G131" s="22"/>
      <c r="H131" s="22"/>
      <c r="I131" s="22"/>
      <c r="J131" s="22"/>
      <c r="K131" s="41"/>
      <c r="L131" s="41"/>
      <c r="M131" s="41"/>
      <c r="N131" s="59"/>
    </row>
    <row r="132" spans="3:14" x14ac:dyDescent="0.25">
      <c r="C132" s="85"/>
      <c r="D132" s="85"/>
      <c r="E132" s="85"/>
      <c r="F132" s="41"/>
      <c r="G132" s="22"/>
      <c r="H132" s="22"/>
      <c r="I132" s="22"/>
      <c r="J132" s="22"/>
      <c r="K132" s="41"/>
      <c r="L132" s="41"/>
      <c r="M132" s="41"/>
      <c r="N132" s="59"/>
    </row>
    <row r="133" spans="3:14" x14ac:dyDescent="0.25">
      <c r="C133" s="85"/>
      <c r="D133" s="85"/>
      <c r="E133" s="85"/>
      <c r="F133" s="41"/>
      <c r="G133" s="22"/>
      <c r="H133" s="22"/>
      <c r="I133" s="22"/>
      <c r="J133" s="22"/>
      <c r="K133" s="41"/>
      <c r="L133" s="41"/>
      <c r="M133" s="41"/>
      <c r="N133" s="59"/>
    </row>
    <row r="134" spans="3:14" x14ac:dyDescent="0.25">
      <c r="C134" s="85"/>
      <c r="D134" s="85"/>
      <c r="E134" s="85"/>
      <c r="F134" s="41"/>
      <c r="G134" s="22"/>
      <c r="H134" s="22"/>
      <c r="I134" s="22"/>
      <c r="J134" s="22"/>
      <c r="K134" s="41"/>
      <c r="L134" s="41"/>
      <c r="M134" s="41"/>
      <c r="N134" s="59"/>
    </row>
    <row r="135" spans="3:14" x14ac:dyDescent="0.25">
      <c r="C135" s="85"/>
      <c r="D135" s="85"/>
      <c r="E135" s="85"/>
      <c r="F135" s="41"/>
      <c r="G135" s="22"/>
      <c r="H135" s="22"/>
      <c r="I135" s="22"/>
      <c r="J135" s="22"/>
      <c r="K135" s="41"/>
      <c r="L135" s="41"/>
      <c r="M135" s="41"/>
      <c r="N135" s="59"/>
    </row>
    <row r="136" spans="3:14" x14ac:dyDescent="0.25">
      <c r="C136" s="85"/>
      <c r="D136" s="85"/>
      <c r="E136" s="85"/>
      <c r="F136" s="41"/>
      <c r="G136" s="22"/>
      <c r="H136" s="22"/>
      <c r="I136" s="22"/>
      <c r="J136" s="22"/>
      <c r="K136" s="41"/>
      <c r="L136" s="41"/>
      <c r="M136" s="41"/>
      <c r="N136" s="59"/>
    </row>
    <row r="137" spans="3:14" x14ac:dyDescent="0.25">
      <c r="C137" s="85"/>
      <c r="D137" s="85"/>
      <c r="E137" s="85"/>
      <c r="F137" s="41"/>
      <c r="G137" s="22"/>
      <c r="H137" s="22"/>
      <c r="I137" s="22"/>
      <c r="J137" s="22"/>
      <c r="K137" s="41"/>
      <c r="L137" s="41"/>
      <c r="M137" s="41"/>
      <c r="N137" s="59"/>
    </row>
    <row r="138" spans="3:14" x14ac:dyDescent="0.25">
      <c r="C138" s="85"/>
      <c r="D138" s="85"/>
      <c r="E138" s="85"/>
      <c r="F138" s="41"/>
      <c r="G138" s="22"/>
      <c r="H138" s="22"/>
      <c r="I138" s="22"/>
      <c r="J138" s="22"/>
      <c r="K138" s="41"/>
      <c r="L138" s="41"/>
      <c r="M138" s="41"/>
      <c r="N138" s="59"/>
    </row>
    <row r="139" spans="3:14" x14ac:dyDescent="0.25">
      <c r="C139" s="85"/>
      <c r="D139" s="85"/>
      <c r="E139" s="85"/>
      <c r="F139" s="41"/>
      <c r="G139" s="22"/>
      <c r="H139" s="22"/>
      <c r="I139" s="22"/>
      <c r="J139" s="22"/>
      <c r="K139" s="41"/>
      <c r="L139" s="41"/>
      <c r="M139" s="41"/>
      <c r="N139" s="59"/>
    </row>
    <row r="140" spans="3:14" x14ac:dyDescent="0.25">
      <c r="C140" s="85"/>
      <c r="D140" s="85"/>
      <c r="E140" s="85"/>
      <c r="F140" s="41"/>
      <c r="G140" s="22"/>
      <c r="H140" s="22"/>
      <c r="I140" s="22"/>
      <c r="J140" s="22"/>
      <c r="K140" s="41"/>
      <c r="L140" s="41"/>
      <c r="M140" s="41"/>
      <c r="N140" s="59"/>
    </row>
    <row r="141" spans="3:14" x14ac:dyDescent="0.25">
      <c r="C141" s="85"/>
      <c r="D141" s="85"/>
      <c r="E141" s="85"/>
      <c r="F141" s="41"/>
      <c r="G141" s="22"/>
      <c r="H141" s="22"/>
      <c r="I141" s="22"/>
      <c r="J141" s="22"/>
      <c r="K141" s="41"/>
      <c r="L141" s="41"/>
      <c r="M141" s="41"/>
      <c r="N141" s="59"/>
    </row>
    <row r="142" spans="3:14" x14ac:dyDescent="0.25">
      <c r="C142" s="85"/>
      <c r="D142" s="85"/>
      <c r="E142" s="85"/>
      <c r="F142" s="41"/>
      <c r="G142" s="22"/>
      <c r="H142" s="22"/>
      <c r="I142" s="22"/>
      <c r="J142" s="22"/>
      <c r="K142" s="41"/>
      <c r="L142" s="41"/>
      <c r="M142" s="41"/>
      <c r="N142" s="59"/>
    </row>
    <row r="143" spans="3:14" x14ac:dyDescent="0.25">
      <c r="C143" s="85"/>
      <c r="D143" s="85"/>
      <c r="E143" s="85"/>
      <c r="G143" s="58"/>
      <c r="H143" s="58"/>
      <c r="I143" s="58"/>
      <c r="J143" s="58"/>
      <c r="N143" s="59"/>
    </row>
    <row r="144" spans="3:14" x14ac:dyDescent="0.25">
      <c r="C144" s="85"/>
      <c r="D144" s="85"/>
      <c r="E144" s="85"/>
      <c r="G144" s="58"/>
      <c r="H144" s="58"/>
      <c r="I144" s="58"/>
      <c r="J144" s="58"/>
      <c r="N144" s="59"/>
    </row>
    <row r="145" spans="3:14" x14ac:dyDescent="0.25">
      <c r="C145" s="85"/>
      <c r="D145" s="85"/>
      <c r="E145" s="85"/>
      <c r="G145" s="58"/>
      <c r="H145" s="58"/>
      <c r="I145" s="58"/>
      <c r="J145" s="58"/>
      <c r="N145" s="59"/>
    </row>
    <row r="146" spans="3:14" x14ac:dyDescent="0.25">
      <c r="C146" s="85"/>
      <c r="D146" s="85"/>
      <c r="E146" s="85"/>
      <c r="G146" s="58"/>
      <c r="H146" s="58"/>
      <c r="I146" s="58"/>
      <c r="J146" s="58"/>
      <c r="N146" s="59"/>
    </row>
    <row r="147" spans="3:14" x14ac:dyDescent="0.25">
      <c r="C147" s="85"/>
      <c r="D147" s="85"/>
      <c r="E147" s="85"/>
      <c r="G147" s="58"/>
      <c r="H147" s="58"/>
      <c r="I147" s="58"/>
      <c r="J147" s="58"/>
      <c r="N147" s="59"/>
    </row>
    <row r="148" spans="3:14" x14ac:dyDescent="0.25">
      <c r="C148" s="85"/>
      <c r="D148" s="85"/>
      <c r="E148" s="85"/>
      <c r="G148" s="58"/>
      <c r="H148" s="58"/>
      <c r="I148" s="58"/>
      <c r="J148" s="58"/>
      <c r="N148" s="59"/>
    </row>
    <row r="149" spans="3:14" x14ac:dyDescent="0.25">
      <c r="C149" s="85"/>
      <c r="D149" s="85"/>
      <c r="E149" s="85"/>
      <c r="G149" s="58"/>
      <c r="H149" s="58"/>
      <c r="I149" s="58"/>
      <c r="J149" s="58"/>
      <c r="N149" s="59"/>
    </row>
    <row r="150" spans="3:14" x14ac:dyDescent="0.25">
      <c r="C150" s="85"/>
      <c r="D150" s="85"/>
      <c r="E150" s="85"/>
      <c r="G150" s="58"/>
      <c r="H150" s="58"/>
      <c r="I150" s="58"/>
      <c r="J150" s="58"/>
      <c r="N150" s="59"/>
    </row>
    <row r="151" spans="3:14" x14ac:dyDescent="0.25">
      <c r="C151" s="85"/>
      <c r="D151" s="85"/>
      <c r="E151" s="85"/>
      <c r="G151" s="58"/>
      <c r="H151" s="58"/>
      <c r="I151" s="58"/>
      <c r="J151" s="58"/>
      <c r="N151" s="59"/>
    </row>
    <row r="152" spans="3:14" x14ac:dyDescent="0.25">
      <c r="C152" s="85"/>
      <c r="D152" s="85"/>
      <c r="E152" s="85"/>
      <c r="G152" s="58"/>
      <c r="H152" s="58"/>
      <c r="I152" s="58"/>
      <c r="J152" s="58"/>
      <c r="N152" s="59"/>
    </row>
    <row r="153" spans="3:14" x14ac:dyDescent="0.25">
      <c r="C153" s="85"/>
      <c r="D153" s="85"/>
      <c r="E153" s="85"/>
      <c r="G153" s="58"/>
      <c r="H153" s="58"/>
      <c r="I153" s="58"/>
      <c r="J153" s="58"/>
      <c r="N153" s="59"/>
    </row>
    <row r="154" spans="3:14" x14ac:dyDescent="0.25">
      <c r="C154" s="85"/>
      <c r="D154" s="85"/>
      <c r="E154" s="85"/>
      <c r="G154" s="58"/>
      <c r="H154" s="58"/>
      <c r="I154" s="58"/>
      <c r="J154" s="58"/>
      <c r="N154" s="59"/>
    </row>
    <row r="155" spans="3:14" x14ac:dyDescent="0.25">
      <c r="C155" s="85"/>
      <c r="D155" s="85"/>
      <c r="E155" s="85"/>
      <c r="G155" s="58"/>
      <c r="H155" s="58"/>
      <c r="I155" s="58"/>
      <c r="J155" s="58"/>
      <c r="N155" s="59"/>
    </row>
    <row r="156" spans="3:14" x14ac:dyDescent="0.25">
      <c r="C156" s="85"/>
      <c r="D156" s="85"/>
      <c r="E156" s="85"/>
      <c r="G156" s="58"/>
      <c r="H156" s="58"/>
      <c r="I156" s="58"/>
      <c r="J156" s="58"/>
      <c r="N156" s="59"/>
    </row>
    <row r="157" spans="3:14" x14ac:dyDescent="0.25">
      <c r="C157" s="85"/>
      <c r="D157" s="85"/>
      <c r="E157" s="85"/>
      <c r="G157" s="58"/>
      <c r="H157" s="58"/>
      <c r="I157" s="58"/>
      <c r="J157" s="58"/>
      <c r="N157" s="59"/>
    </row>
    <row r="158" spans="3:14" x14ac:dyDescent="0.25">
      <c r="C158" s="85"/>
      <c r="D158" s="85"/>
      <c r="E158" s="85"/>
      <c r="G158" s="58"/>
      <c r="H158" s="58"/>
      <c r="I158" s="58"/>
      <c r="J158" s="58"/>
      <c r="N158" s="59"/>
    </row>
    <row r="159" spans="3:14" x14ac:dyDescent="0.25">
      <c r="C159" s="85"/>
      <c r="D159" s="85"/>
      <c r="E159" s="85"/>
      <c r="G159" s="58"/>
      <c r="H159" s="58"/>
      <c r="I159" s="58"/>
      <c r="J159" s="58"/>
      <c r="N159" s="59"/>
    </row>
    <row r="160" spans="3:14" x14ac:dyDescent="0.25">
      <c r="C160" s="85"/>
      <c r="D160" s="85"/>
      <c r="E160" s="85"/>
      <c r="G160" s="58"/>
      <c r="H160" s="58"/>
      <c r="I160" s="58"/>
      <c r="J160" s="58"/>
      <c r="N160" s="59"/>
    </row>
    <row r="161" spans="3:14" x14ac:dyDescent="0.25">
      <c r="C161" s="85"/>
      <c r="D161" s="85"/>
      <c r="E161" s="85"/>
      <c r="G161" s="58"/>
      <c r="H161" s="58"/>
      <c r="I161" s="58"/>
      <c r="J161" s="58"/>
      <c r="N161" s="59"/>
    </row>
    <row r="162" spans="3:14" x14ac:dyDescent="0.25">
      <c r="C162" s="85"/>
      <c r="D162" s="85"/>
      <c r="E162" s="85"/>
      <c r="G162" s="58"/>
      <c r="H162" s="58"/>
      <c r="I162" s="58"/>
      <c r="J162" s="58"/>
      <c r="N162" s="59"/>
    </row>
    <row r="163" spans="3:14" x14ac:dyDescent="0.25">
      <c r="C163" s="85"/>
      <c r="D163" s="85"/>
      <c r="E163" s="85"/>
      <c r="G163" s="58"/>
      <c r="H163" s="58"/>
      <c r="I163" s="58"/>
      <c r="J163" s="58"/>
      <c r="N163" s="59"/>
    </row>
    <row r="164" spans="3:14" x14ac:dyDescent="0.25">
      <c r="C164" s="85"/>
      <c r="D164" s="85"/>
      <c r="E164" s="85"/>
      <c r="G164" s="58"/>
      <c r="H164" s="58"/>
      <c r="I164" s="58"/>
      <c r="J164" s="58"/>
      <c r="N164" s="59"/>
    </row>
    <row r="165" spans="3:14" x14ac:dyDescent="0.25">
      <c r="C165" s="85"/>
      <c r="D165" s="85"/>
      <c r="E165" s="85"/>
      <c r="G165" s="58"/>
      <c r="H165" s="58"/>
      <c r="I165" s="58"/>
      <c r="J165" s="58"/>
      <c r="N165" s="59"/>
    </row>
    <row r="166" spans="3:14" x14ac:dyDescent="0.25">
      <c r="C166" s="86"/>
      <c r="D166" s="86"/>
      <c r="E166" s="86"/>
      <c r="G166" s="58"/>
      <c r="H166" s="58"/>
      <c r="I166" s="58"/>
      <c r="J166" s="58"/>
      <c r="N166" s="59"/>
    </row>
    <row r="167" spans="3:14" x14ac:dyDescent="0.25">
      <c r="C167" s="86"/>
      <c r="D167" s="86"/>
      <c r="E167" s="86"/>
    </row>
  </sheetData>
  <mergeCells count="313">
    <mergeCell ref="EI6:EJ6"/>
    <mergeCell ref="EI38:EJ38"/>
    <mergeCell ref="EI64:EJ64"/>
    <mergeCell ref="EF37:EG37"/>
    <mergeCell ref="EF27:EG32"/>
    <mergeCell ref="EJ27:EJ32"/>
    <mergeCell ref="A34:E37"/>
    <mergeCell ref="EC6:ED6"/>
    <mergeCell ref="EC38:ED38"/>
    <mergeCell ref="EC64:ED64"/>
    <mergeCell ref="EF6:EG6"/>
    <mergeCell ref="EF38:EG38"/>
    <mergeCell ref="EF64:EG64"/>
    <mergeCell ref="DW6:DX6"/>
    <mergeCell ref="DW38:DX38"/>
    <mergeCell ref="DW64:DX64"/>
    <mergeCell ref="DZ6:EA6"/>
    <mergeCell ref="DZ38:EA38"/>
    <mergeCell ref="DZ64:EA64"/>
    <mergeCell ref="DQ6:DR6"/>
    <mergeCell ref="DQ38:DR38"/>
    <mergeCell ref="DQ64:DR64"/>
    <mergeCell ref="DT6:DU6"/>
    <mergeCell ref="DT38:DU38"/>
    <mergeCell ref="DT64:DU64"/>
    <mergeCell ref="DK6:DL6"/>
    <mergeCell ref="DK38:DL38"/>
    <mergeCell ref="DK64:DL64"/>
    <mergeCell ref="DN6:DO6"/>
    <mergeCell ref="DN38:DO38"/>
    <mergeCell ref="DN64:DO64"/>
    <mergeCell ref="DE6:DF6"/>
    <mergeCell ref="DE38:DF38"/>
    <mergeCell ref="DE64:DF64"/>
    <mergeCell ref="DH6:DI6"/>
    <mergeCell ref="DH38:DI38"/>
    <mergeCell ref="DH64:DI64"/>
    <mergeCell ref="DE21:DF26"/>
    <mergeCell ref="DE27:DF32"/>
    <mergeCell ref="DE36:DF36"/>
    <mergeCell ref="DE37:DF37"/>
    <mergeCell ref="CY6:CZ6"/>
    <mergeCell ref="CY38:CZ38"/>
    <mergeCell ref="CY64:CZ64"/>
    <mergeCell ref="DB6:DC6"/>
    <mergeCell ref="DB38:DC38"/>
    <mergeCell ref="DB64:DC64"/>
    <mergeCell ref="CS6:CT6"/>
    <mergeCell ref="CS38:CT38"/>
    <mergeCell ref="CS64:CT64"/>
    <mergeCell ref="CV6:CW6"/>
    <mergeCell ref="CV38:CW38"/>
    <mergeCell ref="CV64:CW64"/>
    <mergeCell ref="CS21:CT26"/>
    <mergeCell ref="CS27:CT32"/>
    <mergeCell ref="CS36:CT36"/>
    <mergeCell ref="CS37:CT37"/>
    <mergeCell ref="CM6:CN6"/>
    <mergeCell ref="CM38:CN38"/>
    <mergeCell ref="CM64:CN64"/>
    <mergeCell ref="CP6:CQ6"/>
    <mergeCell ref="CP38:CQ38"/>
    <mergeCell ref="CP64:CQ64"/>
    <mergeCell ref="CM27:CN32"/>
    <mergeCell ref="CM37:CN37"/>
    <mergeCell ref="CJ6:CK6"/>
    <mergeCell ref="CJ38:CK38"/>
    <mergeCell ref="CJ64:CK64"/>
    <mergeCell ref="CD6:CE6"/>
    <mergeCell ref="CD38:CE38"/>
    <mergeCell ref="CD64:CE64"/>
    <mergeCell ref="CG6:CH6"/>
    <mergeCell ref="CG38:CH38"/>
    <mergeCell ref="CG64:CH64"/>
    <mergeCell ref="CH58:CH60"/>
    <mergeCell ref="CH50:CH52"/>
    <mergeCell ref="BX6:BY6"/>
    <mergeCell ref="BX38:BY38"/>
    <mergeCell ref="BX64:BY64"/>
    <mergeCell ref="BU15:BU20"/>
    <mergeCell ref="CA6:CB6"/>
    <mergeCell ref="CA38:CB38"/>
    <mergeCell ref="CA64:CB64"/>
    <mergeCell ref="BR6:BS6"/>
    <mergeCell ref="BR38:BS38"/>
    <mergeCell ref="BR64:BS64"/>
    <mergeCell ref="BU6:BV6"/>
    <mergeCell ref="BU38:BV38"/>
    <mergeCell ref="BU64:BV64"/>
    <mergeCell ref="BO6:BP6"/>
    <mergeCell ref="BO38:BP38"/>
    <mergeCell ref="BO64:BP64"/>
    <mergeCell ref="BF6:BG6"/>
    <mergeCell ref="BF38:BG38"/>
    <mergeCell ref="BF64:BG64"/>
    <mergeCell ref="BI6:BJ6"/>
    <mergeCell ref="BI38:BJ38"/>
    <mergeCell ref="BI64:BJ64"/>
    <mergeCell ref="BC6:BD6"/>
    <mergeCell ref="BC38:BD38"/>
    <mergeCell ref="BC64:BD64"/>
    <mergeCell ref="AW6:AX6"/>
    <mergeCell ref="AW38:AX38"/>
    <mergeCell ref="AW64:AX64"/>
    <mergeCell ref="BL6:BM6"/>
    <mergeCell ref="BL38:BM38"/>
    <mergeCell ref="BL64:BM64"/>
    <mergeCell ref="AQ6:AR6"/>
    <mergeCell ref="AQ38:AR38"/>
    <mergeCell ref="AQ64:AR64"/>
    <mergeCell ref="AT6:AU6"/>
    <mergeCell ref="AT38:AU38"/>
    <mergeCell ref="AT64:AU64"/>
    <mergeCell ref="AT21:AU26"/>
    <mergeCell ref="AZ6:BA6"/>
    <mergeCell ref="AZ38:BA38"/>
    <mergeCell ref="AZ64:BA64"/>
    <mergeCell ref="AB64:AC64"/>
    <mergeCell ref="AE64:AF64"/>
    <mergeCell ref="AH64:AI64"/>
    <mergeCell ref="AK64:AL64"/>
    <mergeCell ref="AN6:AO6"/>
    <mergeCell ref="AN38:AO38"/>
    <mergeCell ref="AN64:AO64"/>
    <mergeCell ref="AL27:AL32"/>
    <mergeCell ref="M64:N64"/>
    <mergeCell ref="P64:Q64"/>
    <mergeCell ref="S64:T64"/>
    <mergeCell ref="V64:W64"/>
    <mergeCell ref="Y64:Z64"/>
    <mergeCell ref="AE6:AF6"/>
    <mergeCell ref="AE38:AF38"/>
    <mergeCell ref="AH6:AI6"/>
    <mergeCell ref="AH38:AI38"/>
    <mergeCell ref="AK6:AL6"/>
    <mergeCell ref="AK38:AL38"/>
    <mergeCell ref="Y6:Z6"/>
    <mergeCell ref="Y38:Z38"/>
    <mergeCell ref="AB6:AC6"/>
    <mergeCell ref="AB38:AC38"/>
    <mergeCell ref="V27:V32"/>
    <mergeCell ref="D30:E30"/>
    <mergeCell ref="D31:E31"/>
    <mergeCell ref="M27:M32"/>
    <mergeCell ref="M38:N38"/>
    <mergeCell ref="P38:Q38"/>
    <mergeCell ref="S38:T38"/>
    <mergeCell ref="V6:W6"/>
    <mergeCell ref="V38:W38"/>
    <mergeCell ref="D32:E32"/>
    <mergeCell ref="J38:K38"/>
    <mergeCell ref="D15:E15"/>
    <mergeCell ref="D16:E16"/>
    <mergeCell ref="A12:E12"/>
    <mergeCell ref="A10:E10"/>
    <mergeCell ref="A56:B56"/>
    <mergeCell ref="D56:E56"/>
    <mergeCell ref="A58:B60"/>
    <mergeCell ref="D59:E59"/>
    <mergeCell ref="A64:E64"/>
    <mergeCell ref="G64:H64"/>
    <mergeCell ref="J64:K64"/>
    <mergeCell ref="D58:E58"/>
    <mergeCell ref="D60:E60"/>
    <mergeCell ref="C4:AF4"/>
    <mergeCell ref="C2:AF2"/>
    <mergeCell ref="A6:B6"/>
    <mergeCell ref="A8:AF8"/>
    <mergeCell ref="A5:K5"/>
    <mergeCell ref="A7:K7"/>
    <mergeCell ref="A14:B14"/>
    <mergeCell ref="D17:E17"/>
    <mergeCell ref="J6:K6"/>
    <mergeCell ref="S6:T6"/>
    <mergeCell ref="G6:H6"/>
    <mergeCell ref="C14:E14"/>
    <mergeCell ref="A15:B32"/>
    <mergeCell ref="C15:C20"/>
    <mergeCell ref="C21:C26"/>
    <mergeCell ref="D21:E21"/>
    <mergeCell ref="D22:E22"/>
    <mergeCell ref="D24:E24"/>
    <mergeCell ref="D25:E25"/>
    <mergeCell ref="D26:E26"/>
    <mergeCell ref="C27:C32"/>
    <mergeCell ref="D27:E27"/>
    <mergeCell ref="D28:E28"/>
    <mergeCell ref="D29:E29"/>
    <mergeCell ref="C72:E72"/>
    <mergeCell ref="C73:E73"/>
    <mergeCell ref="A54:B54"/>
    <mergeCell ref="C54:E54"/>
    <mergeCell ref="D23:E23"/>
    <mergeCell ref="M6:N6"/>
    <mergeCell ref="P6:Q6"/>
    <mergeCell ref="A50:B52"/>
    <mergeCell ref="D50:E50"/>
    <mergeCell ref="D51:E51"/>
    <mergeCell ref="D52:E52"/>
    <mergeCell ref="D18:E18"/>
    <mergeCell ref="D19:E19"/>
    <mergeCell ref="D20:E20"/>
    <mergeCell ref="A44:E44"/>
    <mergeCell ref="A46:E46"/>
    <mergeCell ref="A48:B48"/>
    <mergeCell ref="D48:E48"/>
    <mergeCell ref="A38:E38"/>
    <mergeCell ref="G38:H38"/>
    <mergeCell ref="A40:E40"/>
    <mergeCell ref="A42:E42"/>
    <mergeCell ref="A62:B62"/>
    <mergeCell ref="C62:E62"/>
    <mergeCell ref="C74:E74"/>
    <mergeCell ref="C75:E75"/>
    <mergeCell ref="C76:E76"/>
    <mergeCell ref="C77:E77"/>
    <mergeCell ref="C78:E78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C88:E88"/>
    <mergeCell ref="C89:E89"/>
    <mergeCell ref="C90:E90"/>
    <mergeCell ref="C91:E91"/>
    <mergeCell ref="C92:E92"/>
    <mergeCell ref="C93:E93"/>
    <mergeCell ref="C94:E94"/>
    <mergeCell ref="C95:E95"/>
    <mergeCell ref="C96:E96"/>
    <mergeCell ref="C97:E97"/>
    <mergeCell ref="C98:E98"/>
    <mergeCell ref="C99:E99"/>
    <mergeCell ref="C100:E100"/>
    <mergeCell ref="C101:E101"/>
    <mergeCell ref="C102:E102"/>
    <mergeCell ref="C103:E103"/>
    <mergeCell ref="C104:E104"/>
    <mergeCell ref="C105:E105"/>
    <mergeCell ref="C106:E106"/>
    <mergeCell ref="C107:E107"/>
    <mergeCell ref="C108:E108"/>
    <mergeCell ref="C109:E109"/>
    <mergeCell ref="C110:E110"/>
    <mergeCell ref="C111:E111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27:E127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50:E150"/>
    <mergeCell ref="C151:E151"/>
    <mergeCell ref="C152:E152"/>
    <mergeCell ref="C153:E153"/>
    <mergeCell ref="C154:E154"/>
    <mergeCell ref="C137:E137"/>
    <mergeCell ref="C138:E138"/>
    <mergeCell ref="C139:E139"/>
    <mergeCell ref="C140:E140"/>
    <mergeCell ref="C141:E141"/>
    <mergeCell ref="C142:E142"/>
    <mergeCell ref="C143:E143"/>
    <mergeCell ref="C144:E144"/>
    <mergeCell ref="C145:E145"/>
    <mergeCell ref="C164:E164"/>
    <mergeCell ref="C165:E165"/>
    <mergeCell ref="C166:E166"/>
    <mergeCell ref="C167:E167"/>
    <mergeCell ref="AQ37:AR37"/>
    <mergeCell ref="AT36:AU36"/>
    <mergeCell ref="AT37:AU37"/>
    <mergeCell ref="AT27:AU32"/>
    <mergeCell ref="AQ27:AR32"/>
    <mergeCell ref="M58:N60"/>
    <mergeCell ref="M50:N52"/>
    <mergeCell ref="C155:E155"/>
    <mergeCell ref="C156:E156"/>
    <mergeCell ref="C157:E157"/>
    <mergeCell ref="C158:E158"/>
    <mergeCell ref="C159:E159"/>
    <mergeCell ref="C160:E160"/>
    <mergeCell ref="C161:E161"/>
    <mergeCell ref="C162:E162"/>
    <mergeCell ref="C163:E163"/>
    <mergeCell ref="C146:E146"/>
    <mergeCell ref="C147:E147"/>
    <mergeCell ref="C148:E148"/>
    <mergeCell ref="C149:E149"/>
  </mergeCells>
  <pageMargins left="0.7" right="0.7" top="0.75" bottom="0.75" header="0.3" footer="0.3"/>
  <pageSetup scale="18" orientation="landscape" r:id="rId1"/>
  <colBreaks count="1" manualBreakCount="1">
    <brk id="33" max="6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64"/>
  <sheetViews>
    <sheetView view="pageBreakPreview" zoomScale="60" zoomScaleNormal="55" workbookViewId="0">
      <selection activeCell="A16" sqref="A16:C16"/>
    </sheetView>
  </sheetViews>
  <sheetFormatPr baseColWidth="10" defaultRowHeight="15" x14ac:dyDescent="0.25"/>
  <cols>
    <col min="1" max="1" width="33.28515625" customWidth="1"/>
    <col min="2" max="2" width="11.7109375" customWidth="1"/>
    <col min="3" max="3" width="22.28515625" bestFit="1" customWidth="1"/>
    <col min="4" max="4" width="1" customWidth="1"/>
    <col min="5" max="5" width="24.5703125" customWidth="1"/>
    <col min="6" max="6" width="31.5703125" customWidth="1"/>
    <col min="7" max="7" width="24.5703125" customWidth="1"/>
    <col min="8" max="8" width="36.140625" customWidth="1"/>
    <col min="9" max="9" width="33.42578125" customWidth="1"/>
    <col min="10" max="10" width="31.7109375" customWidth="1"/>
    <col min="11" max="11" width="69.42578125" customWidth="1"/>
    <col min="12" max="12" width="24.5703125" customWidth="1"/>
    <col min="13" max="13" width="31.7109375" customWidth="1"/>
    <col min="14" max="14" width="1.140625" customWidth="1"/>
    <col min="15" max="15" width="24.7109375" customWidth="1"/>
    <col min="16" max="16" width="31.85546875" customWidth="1"/>
    <col min="17" max="17" width="1.140625" customWidth="1"/>
    <col min="18" max="18" width="24.7109375" customWidth="1"/>
    <col min="19" max="19" width="31.7109375" customWidth="1"/>
    <col min="20" max="20" width="1.140625" customWidth="1"/>
    <col min="21" max="21" width="24.7109375" customWidth="1"/>
    <col min="22" max="22" width="31.7109375" customWidth="1"/>
    <col min="23" max="23" width="1.140625" customWidth="1"/>
    <col min="24" max="24" width="24.7109375" customWidth="1"/>
    <col min="25" max="25" width="31.7109375" customWidth="1"/>
    <col min="26" max="26" width="1.140625" customWidth="1"/>
    <col min="27" max="27" width="24.7109375" customWidth="1"/>
    <col min="28" max="28" width="31.7109375" customWidth="1"/>
    <col min="29" max="29" width="1.140625" customWidth="1"/>
    <col min="30" max="30" width="24.7109375" customWidth="1"/>
    <col min="31" max="31" width="31.7109375" customWidth="1"/>
    <col min="32" max="32" width="1.140625" customWidth="1"/>
    <col min="33" max="33" width="24.7109375" customWidth="1"/>
    <col min="34" max="34" width="31.7109375" customWidth="1"/>
    <col min="35" max="35" width="1.140625" customWidth="1"/>
    <col min="36" max="36" width="24.7109375" customWidth="1"/>
    <col min="37" max="37" width="31.7109375" customWidth="1"/>
    <col min="38" max="38" width="1.140625" customWidth="1"/>
    <col min="39" max="39" width="24.7109375" customWidth="1"/>
    <col min="40" max="40" width="31.7109375" customWidth="1"/>
    <col min="41" max="41" width="1.140625" customWidth="1"/>
    <col min="42" max="42" width="24.7109375" customWidth="1"/>
    <col min="43" max="43" width="31.7109375" customWidth="1"/>
    <col min="44" max="44" width="1.140625" customWidth="1"/>
    <col min="45" max="45" width="24.7109375" customWidth="1"/>
    <col min="46" max="46" width="32.7109375" customWidth="1"/>
    <col min="47" max="47" width="1.140625" customWidth="1"/>
    <col min="48" max="48" width="24.7109375" customWidth="1"/>
    <col min="49" max="49" width="31.7109375" customWidth="1"/>
    <col min="50" max="50" width="1.140625" customWidth="1"/>
    <col min="51" max="51" width="24.7109375" customWidth="1"/>
    <col min="52" max="52" width="31.7109375" customWidth="1"/>
    <col min="53" max="53" width="1.140625" customWidth="1"/>
    <col min="54" max="54" width="24.7109375" customWidth="1"/>
    <col min="55" max="55" width="31.7109375" customWidth="1"/>
    <col min="56" max="56" width="1.140625" customWidth="1"/>
    <col min="57" max="57" width="24.7109375" customWidth="1"/>
    <col min="58" max="58" width="31.7109375" customWidth="1"/>
    <col min="59" max="59" width="1.140625" customWidth="1"/>
    <col min="60" max="60" width="24.7109375" customWidth="1"/>
    <col min="61" max="61" width="31.7109375" customWidth="1"/>
    <col min="62" max="62" width="1.140625" customWidth="1"/>
    <col min="63" max="63" width="24.7109375" customWidth="1"/>
    <col min="64" max="64" width="31.7109375" customWidth="1"/>
    <col min="65" max="65" width="1.140625" customWidth="1"/>
    <col min="66" max="66" width="24.7109375" customWidth="1"/>
    <col min="67" max="67" width="31.7109375" customWidth="1"/>
    <col min="68" max="68" width="1.140625" customWidth="1"/>
    <col min="69" max="69" width="24.7109375" customWidth="1"/>
    <col min="70" max="70" width="31.7109375" customWidth="1"/>
    <col min="71" max="71" width="1.140625" customWidth="1"/>
    <col min="72" max="72" width="24.7109375" customWidth="1"/>
    <col min="73" max="73" width="31.7109375" customWidth="1"/>
    <col min="74" max="74" width="1.140625" customWidth="1"/>
    <col min="75" max="75" width="24.7109375" customWidth="1"/>
    <col min="76" max="76" width="31.7109375" customWidth="1"/>
    <col min="77" max="77" width="1.140625" customWidth="1"/>
    <col min="78" max="78" width="24.7109375" customWidth="1"/>
    <col min="79" max="79" width="31.7109375" customWidth="1"/>
    <col min="80" max="80" width="1.140625" customWidth="1"/>
    <col min="81" max="81" width="24.7109375" customWidth="1"/>
    <col min="82" max="82" width="31.7109375" customWidth="1"/>
    <col min="83" max="83" width="1.140625" customWidth="1"/>
    <col min="84" max="84" width="24.7109375" customWidth="1"/>
    <col min="85" max="85" width="31.7109375" customWidth="1"/>
    <col min="86" max="86" width="1.140625" customWidth="1"/>
    <col min="87" max="87" width="24.7109375" customWidth="1"/>
    <col min="88" max="88" width="31.7109375" customWidth="1"/>
    <col min="89" max="89" width="1.140625" customWidth="1"/>
    <col min="90" max="90" width="24.7109375" customWidth="1"/>
    <col min="91" max="91" width="31.7109375" customWidth="1"/>
    <col min="92" max="92" width="1.140625" customWidth="1"/>
    <col min="93" max="93" width="24.7109375" customWidth="1"/>
    <col min="94" max="94" width="31.7109375" customWidth="1"/>
    <col min="95" max="95" width="1.140625" customWidth="1"/>
    <col min="96" max="96" width="24.7109375" customWidth="1"/>
    <col min="97" max="97" width="31.7109375" customWidth="1"/>
    <col min="98" max="98" width="1.140625" customWidth="1"/>
    <col min="99" max="99" width="24.7109375" customWidth="1"/>
    <col min="100" max="100" width="31.7109375" customWidth="1"/>
    <col min="101" max="101" width="1.140625" customWidth="1"/>
    <col min="102" max="102" width="24.7109375" customWidth="1"/>
    <col min="103" max="103" width="31.7109375" customWidth="1"/>
    <col min="104" max="104" width="1.140625" customWidth="1"/>
    <col min="105" max="105" width="24.7109375" customWidth="1"/>
    <col min="106" max="106" width="31.7109375" customWidth="1"/>
    <col min="107" max="107" width="1.140625" customWidth="1"/>
    <col min="108" max="108" width="24.7109375" customWidth="1"/>
    <col min="109" max="109" width="31.7109375" customWidth="1"/>
    <col min="110" max="110" width="1.140625" customWidth="1"/>
    <col min="111" max="111" width="24.7109375" customWidth="1"/>
    <col min="112" max="112" width="31.7109375" customWidth="1"/>
    <col min="113" max="113" width="1.140625" customWidth="1"/>
    <col min="114" max="114" width="24.7109375" customWidth="1"/>
    <col min="115" max="115" width="31.7109375" customWidth="1"/>
    <col min="116" max="116" width="1.140625" customWidth="1"/>
    <col min="117" max="117" width="24.7109375" customWidth="1"/>
    <col min="118" max="118" width="31.7109375" customWidth="1"/>
    <col min="119" max="119" width="1.140625" customWidth="1"/>
    <col min="120" max="120" width="24.7109375" customWidth="1"/>
    <col min="121" max="121" width="31.7109375" customWidth="1"/>
    <col min="122" max="122" width="1.140625" customWidth="1"/>
    <col min="123" max="123" width="24.7109375" customWidth="1"/>
    <col min="124" max="124" width="31.7109375" customWidth="1"/>
    <col min="125" max="125" width="1.140625" customWidth="1"/>
    <col min="126" max="126" width="24.7109375" customWidth="1"/>
    <col min="127" max="127" width="31.7109375" customWidth="1"/>
    <col min="128" max="128" width="1.140625" customWidth="1"/>
    <col min="129" max="129" width="24.7109375" customWidth="1"/>
    <col min="130" max="130" width="31.7109375" customWidth="1"/>
    <col min="131" max="131" width="1.140625" customWidth="1"/>
    <col min="132" max="132" width="24.7109375" customWidth="1"/>
    <col min="133" max="133" width="31.7109375" customWidth="1"/>
  </cols>
  <sheetData>
    <row r="1" spans="1:11" s="13" customFormat="1" ht="18" x14ac:dyDescent="0.25">
      <c r="A1" s="41"/>
      <c r="B1" s="41"/>
      <c r="C1" s="41"/>
    </row>
    <row r="2" spans="1:11" s="13" customFormat="1" ht="18" x14ac:dyDescent="0.25">
      <c r="A2" s="41"/>
      <c r="B2" s="41"/>
      <c r="C2" s="41"/>
    </row>
    <row r="3" spans="1:11" s="13" customFormat="1" ht="18" x14ac:dyDescent="0.25">
      <c r="A3" s="41"/>
      <c r="B3" s="41"/>
      <c r="C3" s="41"/>
    </row>
    <row r="4" spans="1:11" s="13" customFormat="1" ht="18" x14ac:dyDescent="0.25">
      <c r="A4" s="41"/>
      <c r="B4" s="41"/>
      <c r="C4" s="41"/>
    </row>
    <row r="5" spans="1:11" s="13" customFormat="1" ht="18" x14ac:dyDescent="0.25">
      <c r="A5" s="41"/>
      <c r="B5" s="41"/>
      <c r="C5" s="41"/>
    </row>
    <row r="6" spans="1:11" s="13" customFormat="1" ht="18.75" thickBot="1" x14ac:dyDescent="0.3">
      <c r="A6" s="41"/>
      <c r="B6" s="41"/>
      <c r="C6" s="41"/>
    </row>
    <row r="7" spans="1:11" s="13" customFormat="1" ht="30.75" customHeight="1" thickBot="1" x14ac:dyDescent="0.3">
      <c r="A7" s="41"/>
      <c r="B7" s="41"/>
      <c r="C7" s="41"/>
      <c r="E7" s="179" t="s">
        <v>30</v>
      </c>
      <c r="F7" s="180"/>
      <c r="G7" s="180"/>
      <c r="H7" s="180"/>
      <c r="I7" s="180"/>
      <c r="J7" s="180"/>
      <c r="K7" s="181"/>
    </row>
    <row r="8" spans="1:11" s="13" customFormat="1" ht="18.75" customHeight="1" thickBot="1" x14ac:dyDescent="0.25">
      <c r="A8" s="197" t="s">
        <v>9</v>
      </c>
      <c r="B8" s="197"/>
      <c r="C8" s="197"/>
    </row>
    <row r="9" spans="1:11" s="13" customFormat="1" ht="47.25" customHeight="1" thickBot="1" x14ac:dyDescent="0.25">
      <c r="A9" s="197"/>
      <c r="B9" s="197"/>
      <c r="C9" s="197"/>
      <c r="E9" s="182" t="s">
        <v>29</v>
      </c>
      <c r="F9" s="183"/>
      <c r="G9" s="183"/>
      <c r="H9" s="183"/>
      <c r="I9" s="183"/>
      <c r="J9" s="183"/>
      <c r="K9" s="184"/>
    </row>
    <row r="10" spans="1:11" s="13" customFormat="1" ht="18.75" thickBot="1" x14ac:dyDescent="0.3">
      <c r="A10" s="41"/>
      <c r="B10" s="41"/>
      <c r="C10" s="41"/>
    </row>
    <row r="11" spans="1:11" s="13" customFormat="1" ht="54.75" thickBot="1" x14ac:dyDescent="0.25">
      <c r="A11" s="185" t="s">
        <v>203</v>
      </c>
      <c r="B11" s="186"/>
      <c r="C11" s="187"/>
      <c r="D11" s="22"/>
      <c r="E11" s="77" t="s">
        <v>3</v>
      </c>
      <c r="F11" s="78" t="s">
        <v>204</v>
      </c>
      <c r="G11" s="77" t="s">
        <v>205</v>
      </c>
      <c r="H11" s="35" t="s">
        <v>206</v>
      </c>
      <c r="I11" s="34" t="s">
        <v>207</v>
      </c>
      <c r="J11" s="35" t="s">
        <v>208</v>
      </c>
      <c r="K11" s="79" t="s">
        <v>1</v>
      </c>
    </row>
    <row r="12" spans="1:11" s="13" customFormat="1" ht="6" customHeight="1" thickBot="1" x14ac:dyDescent="0.3">
      <c r="A12" s="41"/>
      <c r="B12" s="41"/>
      <c r="C12" s="41"/>
      <c r="D12" s="41"/>
      <c r="E12" s="41"/>
      <c r="F12" s="41"/>
      <c r="G12" s="41"/>
      <c r="H12" s="41"/>
      <c r="I12" s="41"/>
      <c r="J12" s="41"/>
    </row>
    <row r="13" spans="1:11" s="13" customFormat="1" ht="18" x14ac:dyDescent="0.25">
      <c r="A13" s="194" t="s">
        <v>31</v>
      </c>
      <c r="B13" s="195"/>
      <c r="C13" s="196"/>
      <c r="D13" s="41"/>
      <c r="E13" s="68" t="s">
        <v>10</v>
      </c>
      <c r="F13" s="74"/>
      <c r="G13" s="68"/>
      <c r="H13" s="69">
        <v>100</v>
      </c>
      <c r="I13" s="62">
        <v>100</v>
      </c>
      <c r="J13" s="63">
        <v>1495423801.3900001</v>
      </c>
      <c r="K13" s="80" t="s">
        <v>209</v>
      </c>
    </row>
    <row r="14" spans="1:11" s="13" customFormat="1" ht="33" customHeight="1" x14ac:dyDescent="0.25">
      <c r="A14" s="191" t="s">
        <v>32</v>
      </c>
      <c r="B14" s="192"/>
      <c r="C14" s="193"/>
      <c r="D14" s="41"/>
      <c r="E14" s="70"/>
      <c r="F14" s="75" t="s">
        <v>10</v>
      </c>
      <c r="G14" s="70" t="s">
        <v>10</v>
      </c>
      <c r="H14" s="71">
        <v>100</v>
      </c>
      <c r="I14" s="64">
        <v>100</v>
      </c>
      <c r="J14" s="65">
        <v>1513362023</v>
      </c>
      <c r="K14" s="81" t="s">
        <v>211</v>
      </c>
    </row>
    <row r="15" spans="1:11" s="13" customFormat="1" ht="33" customHeight="1" x14ac:dyDescent="0.25">
      <c r="A15" s="188" t="s">
        <v>33</v>
      </c>
      <c r="B15" s="189"/>
      <c r="C15" s="190"/>
      <c r="D15" s="41"/>
      <c r="E15" s="70"/>
      <c r="F15" s="75" t="s">
        <v>10</v>
      </c>
      <c r="G15" s="70" t="s">
        <v>10</v>
      </c>
      <c r="H15" s="71">
        <v>0</v>
      </c>
      <c r="I15" s="64">
        <v>0</v>
      </c>
      <c r="J15" s="65">
        <v>1508561089</v>
      </c>
      <c r="K15" s="81" t="s">
        <v>212</v>
      </c>
    </row>
    <row r="16" spans="1:11" s="13" customFormat="1" ht="18" x14ac:dyDescent="0.25">
      <c r="A16" s="188" t="s">
        <v>34</v>
      </c>
      <c r="B16" s="189"/>
      <c r="C16" s="190"/>
      <c r="D16" s="41"/>
      <c r="E16" s="70" t="s">
        <v>10</v>
      </c>
      <c r="F16" s="75"/>
      <c r="G16" s="70"/>
      <c r="H16" s="71">
        <v>100</v>
      </c>
      <c r="I16" s="64">
        <v>100</v>
      </c>
      <c r="J16" s="65">
        <v>1503645453</v>
      </c>
      <c r="K16" s="81" t="s">
        <v>209</v>
      </c>
    </row>
    <row r="17" spans="1:11" s="13" customFormat="1" ht="18" x14ac:dyDescent="0.25">
      <c r="A17" s="188" t="s">
        <v>213</v>
      </c>
      <c r="B17" s="189"/>
      <c r="C17" s="190"/>
      <c r="D17" s="41"/>
      <c r="E17" s="70" t="s">
        <v>10</v>
      </c>
      <c r="F17" s="75"/>
      <c r="G17" s="70"/>
      <c r="H17" s="71">
        <v>100</v>
      </c>
      <c r="I17" s="64">
        <v>100</v>
      </c>
      <c r="J17" s="65">
        <v>1519024116</v>
      </c>
      <c r="K17" s="81" t="s">
        <v>209</v>
      </c>
    </row>
    <row r="18" spans="1:11" s="13" customFormat="1" ht="33.75" customHeight="1" x14ac:dyDescent="0.25">
      <c r="A18" s="188" t="s">
        <v>55</v>
      </c>
      <c r="B18" s="189"/>
      <c r="C18" s="190"/>
      <c r="D18" s="41"/>
      <c r="E18" s="70"/>
      <c r="F18" s="75" t="s">
        <v>10</v>
      </c>
      <c r="G18" s="70" t="s">
        <v>10</v>
      </c>
      <c r="H18" s="71">
        <v>100</v>
      </c>
      <c r="I18" s="64">
        <v>100</v>
      </c>
      <c r="J18" s="65">
        <v>1505930161.2</v>
      </c>
      <c r="K18" s="81" t="s">
        <v>212</v>
      </c>
    </row>
    <row r="19" spans="1:11" s="13" customFormat="1" ht="33" customHeight="1" x14ac:dyDescent="0.25">
      <c r="A19" s="188" t="s">
        <v>52</v>
      </c>
      <c r="B19" s="189"/>
      <c r="C19" s="190"/>
      <c r="D19" s="41"/>
      <c r="E19" s="70"/>
      <c r="F19" s="75" t="s">
        <v>10</v>
      </c>
      <c r="G19" s="70" t="s">
        <v>10</v>
      </c>
      <c r="H19" s="71">
        <v>100</v>
      </c>
      <c r="I19" s="64">
        <v>100</v>
      </c>
      <c r="J19" s="65">
        <v>1503146715</v>
      </c>
      <c r="K19" s="81" t="s">
        <v>212</v>
      </c>
    </row>
    <row r="20" spans="1:11" s="13" customFormat="1" ht="33" customHeight="1" x14ac:dyDescent="0.25">
      <c r="A20" s="188" t="s">
        <v>50</v>
      </c>
      <c r="B20" s="189"/>
      <c r="C20" s="190"/>
      <c r="D20" s="41"/>
      <c r="E20" s="70"/>
      <c r="F20" s="75" t="s">
        <v>10</v>
      </c>
      <c r="G20" s="70" t="s">
        <v>10</v>
      </c>
      <c r="H20" s="71">
        <v>100</v>
      </c>
      <c r="I20" s="64">
        <v>100</v>
      </c>
      <c r="J20" s="65">
        <v>1506236076</v>
      </c>
      <c r="K20" s="81" t="s">
        <v>211</v>
      </c>
    </row>
    <row r="21" spans="1:11" s="13" customFormat="1" ht="18" x14ac:dyDescent="0.25">
      <c r="A21" s="188" t="s">
        <v>64</v>
      </c>
      <c r="B21" s="189"/>
      <c r="C21" s="190"/>
      <c r="D21" s="41"/>
      <c r="E21" s="70" t="s">
        <v>10</v>
      </c>
      <c r="F21" s="75"/>
      <c r="G21" s="70"/>
      <c r="H21" s="71">
        <v>100</v>
      </c>
      <c r="I21" s="64">
        <v>100</v>
      </c>
      <c r="J21" s="65">
        <v>1500577705</v>
      </c>
      <c r="K21" s="81" t="s">
        <v>209</v>
      </c>
    </row>
    <row r="22" spans="1:11" s="13" customFormat="1" ht="18" x14ac:dyDescent="0.25">
      <c r="A22" s="188" t="s">
        <v>67</v>
      </c>
      <c r="B22" s="189"/>
      <c r="C22" s="190"/>
      <c r="D22" s="41"/>
      <c r="E22" s="70" t="s">
        <v>10</v>
      </c>
      <c r="F22" s="75"/>
      <c r="G22" s="70"/>
      <c r="H22" s="71">
        <v>100</v>
      </c>
      <c r="I22" s="64">
        <v>100</v>
      </c>
      <c r="J22" s="65">
        <v>1504231599</v>
      </c>
      <c r="K22" s="81" t="s">
        <v>209</v>
      </c>
    </row>
    <row r="23" spans="1:11" s="13" customFormat="1" ht="18" x14ac:dyDescent="0.25">
      <c r="A23" s="188" t="s">
        <v>68</v>
      </c>
      <c r="B23" s="189"/>
      <c r="C23" s="190"/>
      <c r="D23" s="41"/>
      <c r="E23" s="70" t="s">
        <v>10</v>
      </c>
      <c r="F23" s="75"/>
      <c r="G23" s="70"/>
      <c r="H23" s="71">
        <v>100</v>
      </c>
      <c r="I23" s="64">
        <v>100</v>
      </c>
      <c r="J23" s="65">
        <v>1518279027</v>
      </c>
      <c r="K23" s="81" t="s">
        <v>209</v>
      </c>
    </row>
    <row r="24" spans="1:11" s="13" customFormat="1" ht="33" customHeight="1" x14ac:dyDescent="0.25">
      <c r="A24" s="188" t="s">
        <v>72</v>
      </c>
      <c r="B24" s="189"/>
      <c r="C24" s="190"/>
      <c r="D24" s="41"/>
      <c r="E24" s="70"/>
      <c r="F24" s="75" t="s">
        <v>10</v>
      </c>
      <c r="G24" s="70" t="s">
        <v>10</v>
      </c>
      <c r="H24" s="71">
        <v>100</v>
      </c>
      <c r="I24" s="64">
        <v>100</v>
      </c>
      <c r="J24" s="65">
        <v>1512573052</v>
      </c>
      <c r="K24" s="81" t="s">
        <v>212</v>
      </c>
    </row>
    <row r="25" spans="1:11" s="13" customFormat="1" ht="18" x14ac:dyDescent="0.25">
      <c r="A25" s="188" t="s">
        <v>82</v>
      </c>
      <c r="B25" s="189"/>
      <c r="C25" s="190"/>
      <c r="D25" s="41"/>
      <c r="E25" s="70" t="s">
        <v>10</v>
      </c>
      <c r="F25" s="75"/>
      <c r="G25" s="70"/>
      <c r="H25" s="71">
        <v>100</v>
      </c>
      <c r="I25" s="64">
        <v>100</v>
      </c>
      <c r="J25" s="65">
        <v>1520354292</v>
      </c>
      <c r="K25" s="81" t="s">
        <v>209</v>
      </c>
    </row>
    <row r="26" spans="1:11" s="13" customFormat="1" ht="18" x14ac:dyDescent="0.25">
      <c r="A26" s="188" t="s">
        <v>84</v>
      </c>
      <c r="B26" s="189"/>
      <c r="C26" s="190"/>
      <c r="D26" s="41"/>
      <c r="E26" s="70" t="s">
        <v>10</v>
      </c>
      <c r="F26" s="75"/>
      <c r="G26" s="70"/>
      <c r="H26" s="71">
        <v>100</v>
      </c>
      <c r="I26" s="64">
        <v>100</v>
      </c>
      <c r="J26" s="65">
        <v>1509332406</v>
      </c>
      <c r="K26" s="81" t="s">
        <v>209</v>
      </c>
    </row>
    <row r="27" spans="1:11" s="13" customFormat="1" ht="33" customHeight="1" x14ac:dyDescent="0.25">
      <c r="A27" s="188" t="s">
        <v>91</v>
      </c>
      <c r="B27" s="189"/>
      <c r="C27" s="190"/>
      <c r="D27" s="41"/>
      <c r="E27" s="70"/>
      <c r="F27" s="75" t="s">
        <v>10</v>
      </c>
      <c r="G27" s="70" t="s">
        <v>10</v>
      </c>
      <c r="H27" s="71">
        <v>100</v>
      </c>
      <c r="I27" s="64">
        <v>100</v>
      </c>
      <c r="J27" s="65">
        <v>1464338000</v>
      </c>
      <c r="K27" s="81" t="s">
        <v>214</v>
      </c>
    </row>
    <row r="28" spans="1:11" s="13" customFormat="1" ht="18" x14ac:dyDescent="0.25">
      <c r="A28" s="188" t="s">
        <v>93</v>
      </c>
      <c r="B28" s="189"/>
      <c r="C28" s="190"/>
      <c r="D28" s="41"/>
      <c r="E28" s="70" t="s">
        <v>10</v>
      </c>
      <c r="F28" s="75"/>
      <c r="G28" s="70"/>
      <c r="H28" s="71">
        <v>100</v>
      </c>
      <c r="I28" s="64">
        <v>100</v>
      </c>
      <c r="J28" s="65">
        <v>1497772560</v>
      </c>
      <c r="K28" s="81" t="s">
        <v>209</v>
      </c>
    </row>
    <row r="29" spans="1:11" s="13" customFormat="1" ht="33" customHeight="1" x14ac:dyDescent="0.25">
      <c r="A29" s="188" t="s">
        <v>97</v>
      </c>
      <c r="B29" s="189"/>
      <c r="C29" s="190"/>
      <c r="D29" s="41"/>
      <c r="E29" s="70"/>
      <c r="F29" s="75" t="s">
        <v>10</v>
      </c>
      <c r="G29" s="70" t="s">
        <v>10</v>
      </c>
      <c r="H29" s="71">
        <v>100</v>
      </c>
      <c r="I29" s="64">
        <v>100</v>
      </c>
      <c r="J29" s="65">
        <v>1493807961.3099999</v>
      </c>
      <c r="K29" s="81" t="s">
        <v>211</v>
      </c>
    </row>
    <row r="30" spans="1:11" s="13" customFormat="1" ht="18" x14ac:dyDescent="0.25">
      <c r="A30" s="188" t="s">
        <v>99</v>
      </c>
      <c r="B30" s="189"/>
      <c r="C30" s="190"/>
      <c r="D30" s="41"/>
      <c r="E30" s="70" t="s">
        <v>10</v>
      </c>
      <c r="F30" s="75"/>
      <c r="G30" s="70"/>
      <c r="H30" s="71">
        <v>100</v>
      </c>
      <c r="I30" s="64">
        <v>100</v>
      </c>
      <c r="J30" s="65">
        <v>1520912251</v>
      </c>
      <c r="K30" s="81" t="s">
        <v>209</v>
      </c>
    </row>
    <row r="31" spans="1:11" s="13" customFormat="1" ht="33" customHeight="1" x14ac:dyDescent="0.25">
      <c r="A31" s="188" t="s">
        <v>106</v>
      </c>
      <c r="B31" s="189"/>
      <c r="C31" s="190"/>
      <c r="D31" s="41"/>
      <c r="E31" s="70"/>
      <c r="F31" s="75" t="s">
        <v>10</v>
      </c>
      <c r="G31" s="70" t="s">
        <v>10</v>
      </c>
      <c r="H31" s="71">
        <v>100</v>
      </c>
      <c r="I31" s="64">
        <v>100</v>
      </c>
      <c r="J31" s="65">
        <v>1496202445</v>
      </c>
      <c r="K31" s="81" t="s">
        <v>211</v>
      </c>
    </row>
    <row r="32" spans="1:11" s="13" customFormat="1" ht="18" x14ac:dyDescent="0.25">
      <c r="A32" s="188" t="s">
        <v>108</v>
      </c>
      <c r="B32" s="189"/>
      <c r="C32" s="190"/>
      <c r="D32" s="41"/>
      <c r="E32" s="70" t="s">
        <v>10</v>
      </c>
      <c r="F32" s="75"/>
      <c r="G32" s="70"/>
      <c r="H32" s="71">
        <v>100</v>
      </c>
      <c r="I32" s="64">
        <v>100</v>
      </c>
      <c r="J32" s="65">
        <v>1532494251.54</v>
      </c>
      <c r="K32" s="81" t="s">
        <v>209</v>
      </c>
    </row>
    <row r="33" spans="1:11" s="13" customFormat="1" ht="33" customHeight="1" x14ac:dyDescent="0.25">
      <c r="A33" s="188" t="s">
        <v>114</v>
      </c>
      <c r="B33" s="189"/>
      <c r="C33" s="190"/>
      <c r="D33" s="41"/>
      <c r="E33" s="70"/>
      <c r="F33" s="75" t="s">
        <v>10</v>
      </c>
      <c r="G33" s="70" t="s">
        <v>10</v>
      </c>
      <c r="H33" s="71">
        <v>100</v>
      </c>
      <c r="I33" s="64">
        <v>100</v>
      </c>
      <c r="J33" s="65">
        <v>1510461996.1800001</v>
      </c>
      <c r="K33" s="81" t="s">
        <v>211</v>
      </c>
    </row>
    <row r="34" spans="1:11" s="13" customFormat="1" ht="18" x14ac:dyDescent="0.25">
      <c r="A34" s="188" t="s">
        <v>118</v>
      </c>
      <c r="B34" s="189"/>
      <c r="C34" s="190"/>
      <c r="D34" s="41"/>
      <c r="E34" s="70" t="s">
        <v>10</v>
      </c>
      <c r="F34" s="75"/>
      <c r="G34" s="70"/>
      <c r="H34" s="71">
        <v>100</v>
      </c>
      <c r="I34" s="64">
        <v>100</v>
      </c>
      <c r="J34" s="65">
        <v>1505000218</v>
      </c>
      <c r="K34" s="81" t="s">
        <v>209</v>
      </c>
    </row>
    <row r="35" spans="1:11" s="13" customFormat="1" ht="18" x14ac:dyDescent="0.25">
      <c r="A35" s="188" t="s">
        <v>121</v>
      </c>
      <c r="B35" s="189"/>
      <c r="C35" s="190"/>
      <c r="D35" s="41"/>
      <c r="E35" s="70" t="s">
        <v>10</v>
      </c>
      <c r="F35" s="75"/>
      <c r="G35" s="70"/>
      <c r="H35" s="71">
        <v>100</v>
      </c>
      <c r="I35" s="64">
        <v>100</v>
      </c>
      <c r="J35" s="65">
        <v>1492023775</v>
      </c>
      <c r="K35" s="81" t="s">
        <v>209</v>
      </c>
    </row>
    <row r="36" spans="1:11" s="13" customFormat="1" ht="75" customHeight="1" x14ac:dyDescent="0.25">
      <c r="A36" s="191" t="s">
        <v>131</v>
      </c>
      <c r="B36" s="192"/>
      <c r="C36" s="193"/>
      <c r="D36" s="41"/>
      <c r="E36" s="70"/>
      <c r="F36" s="75" t="s">
        <v>10</v>
      </c>
      <c r="G36" s="70"/>
      <c r="H36" s="71">
        <v>100</v>
      </c>
      <c r="I36" s="64">
        <v>100</v>
      </c>
      <c r="J36" s="65">
        <v>1485640570</v>
      </c>
      <c r="K36" s="81" t="s">
        <v>210</v>
      </c>
    </row>
    <row r="37" spans="1:11" s="13" customFormat="1" ht="75" customHeight="1" x14ac:dyDescent="0.25">
      <c r="A37" s="191" t="s">
        <v>127</v>
      </c>
      <c r="B37" s="192"/>
      <c r="C37" s="193"/>
      <c r="D37" s="41"/>
      <c r="E37" s="70"/>
      <c r="F37" s="75" t="s">
        <v>10</v>
      </c>
      <c r="G37" s="70"/>
      <c r="H37" s="71">
        <v>100</v>
      </c>
      <c r="I37" s="64">
        <v>100</v>
      </c>
      <c r="J37" s="65">
        <v>1479871864</v>
      </c>
      <c r="K37" s="81" t="s">
        <v>210</v>
      </c>
    </row>
    <row r="38" spans="1:11" s="13" customFormat="1" ht="33" customHeight="1" x14ac:dyDescent="0.25">
      <c r="A38" s="191" t="s">
        <v>134</v>
      </c>
      <c r="B38" s="192"/>
      <c r="C38" s="193"/>
      <c r="D38" s="41"/>
      <c r="E38" s="70"/>
      <c r="F38" s="75" t="s">
        <v>10</v>
      </c>
      <c r="G38" s="70" t="s">
        <v>10</v>
      </c>
      <c r="H38" s="71">
        <v>100</v>
      </c>
      <c r="I38" s="64">
        <v>100</v>
      </c>
      <c r="J38" s="65">
        <v>1510870901.99</v>
      </c>
      <c r="K38" s="81" t="s">
        <v>212</v>
      </c>
    </row>
    <row r="39" spans="1:11" s="13" customFormat="1" ht="33" customHeight="1" x14ac:dyDescent="0.25">
      <c r="A39" s="191" t="s">
        <v>137</v>
      </c>
      <c r="B39" s="192"/>
      <c r="C39" s="193"/>
      <c r="D39" s="41"/>
      <c r="E39" s="70"/>
      <c r="F39" s="75" t="s">
        <v>10</v>
      </c>
      <c r="G39" s="70" t="s">
        <v>10</v>
      </c>
      <c r="H39" s="71">
        <v>0</v>
      </c>
      <c r="I39" s="64">
        <v>0</v>
      </c>
      <c r="J39" s="65">
        <v>1510620016.6400001</v>
      </c>
      <c r="K39" s="81" t="s">
        <v>212</v>
      </c>
    </row>
    <row r="40" spans="1:11" s="13" customFormat="1" ht="75" customHeight="1" x14ac:dyDescent="0.25">
      <c r="A40" s="191" t="s">
        <v>141</v>
      </c>
      <c r="B40" s="192"/>
      <c r="C40" s="193"/>
      <c r="D40" s="41"/>
      <c r="E40" s="70"/>
      <c r="F40" s="75" t="s">
        <v>10</v>
      </c>
      <c r="G40" s="70"/>
      <c r="H40" s="71">
        <v>100</v>
      </c>
      <c r="I40" s="64">
        <v>100</v>
      </c>
      <c r="J40" s="65">
        <v>1507779235</v>
      </c>
      <c r="K40" s="81" t="s">
        <v>210</v>
      </c>
    </row>
    <row r="41" spans="1:11" s="13" customFormat="1" ht="18" x14ac:dyDescent="0.25">
      <c r="A41" s="191" t="s">
        <v>145</v>
      </c>
      <c r="B41" s="192"/>
      <c r="C41" s="193"/>
      <c r="D41" s="41"/>
      <c r="E41" s="70" t="s">
        <v>10</v>
      </c>
      <c r="F41" s="75"/>
      <c r="G41" s="70"/>
      <c r="H41" s="71">
        <v>100</v>
      </c>
      <c r="I41" s="64">
        <v>100</v>
      </c>
      <c r="J41" s="65">
        <v>1514423849</v>
      </c>
      <c r="K41" s="82" t="s">
        <v>209</v>
      </c>
    </row>
    <row r="42" spans="1:11" s="13" customFormat="1" ht="74.25" customHeight="1" x14ac:dyDescent="0.25">
      <c r="A42" s="191" t="s">
        <v>149</v>
      </c>
      <c r="B42" s="192"/>
      <c r="C42" s="193"/>
      <c r="D42" s="41"/>
      <c r="E42" s="70"/>
      <c r="F42" s="75" t="s">
        <v>10</v>
      </c>
      <c r="G42" s="70"/>
      <c r="H42" s="71">
        <v>100</v>
      </c>
      <c r="I42" s="64">
        <v>100</v>
      </c>
      <c r="J42" s="65">
        <v>1503920569</v>
      </c>
      <c r="K42" s="81" t="s">
        <v>210</v>
      </c>
    </row>
    <row r="43" spans="1:11" s="13" customFormat="1" ht="33" customHeight="1" x14ac:dyDescent="0.25">
      <c r="A43" s="188" t="s">
        <v>153</v>
      </c>
      <c r="B43" s="189"/>
      <c r="C43" s="190"/>
      <c r="D43" s="41"/>
      <c r="E43" s="70"/>
      <c r="F43" s="75" t="s">
        <v>10</v>
      </c>
      <c r="G43" s="70" t="s">
        <v>10</v>
      </c>
      <c r="H43" s="71">
        <v>100</v>
      </c>
      <c r="I43" s="64">
        <v>100</v>
      </c>
      <c r="J43" s="65">
        <v>1501591443.3299999</v>
      </c>
      <c r="K43" s="81" t="s">
        <v>212</v>
      </c>
    </row>
    <row r="44" spans="1:11" s="13" customFormat="1" ht="33" customHeight="1" x14ac:dyDescent="0.25">
      <c r="A44" s="188" t="s">
        <v>156</v>
      </c>
      <c r="B44" s="189"/>
      <c r="C44" s="190"/>
      <c r="D44" s="41"/>
      <c r="E44" s="70"/>
      <c r="F44" s="75" t="s">
        <v>10</v>
      </c>
      <c r="G44" s="70" t="s">
        <v>10</v>
      </c>
      <c r="H44" s="71">
        <v>100</v>
      </c>
      <c r="I44" s="64">
        <v>100</v>
      </c>
      <c r="J44" s="65">
        <v>1510870902</v>
      </c>
      <c r="K44" s="81" t="s">
        <v>212</v>
      </c>
    </row>
    <row r="45" spans="1:11" s="13" customFormat="1" ht="33" customHeight="1" x14ac:dyDescent="0.25">
      <c r="A45" s="188" t="s">
        <v>158</v>
      </c>
      <c r="B45" s="189"/>
      <c r="C45" s="190"/>
      <c r="D45" s="41"/>
      <c r="E45" s="70"/>
      <c r="F45" s="75" t="s">
        <v>10</v>
      </c>
      <c r="G45" s="70" t="s">
        <v>10</v>
      </c>
      <c r="H45" s="71">
        <v>100</v>
      </c>
      <c r="I45" s="64">
        <v>100</v>
      </c>
      <c r="J45" s="65">
        <v>1507780966.3299999</v>
      </c>
      <c r="K45" s="81" t="s">
        <v>211</v>
      </c>
    </row>
    <row r="46" spans="1:11" s="13" customFormat="1" ht="18" x14ac:dyDescent="0.25">
      <c r="A46" s="188" t="s">
        <v>162</v>
      </c>
      <c r="B46" s="189"/>
      <c r="C46" s="190"/>
      <c r="D46" s="41"/>
      <c r="E46" s="70" t="s">
        <v>10</v>
      </c>
      <c r="F46" s="75"/>
      <c r="G46" s="70"/>
      <c r="H46" s="71">
        <v>100</v>
      </c>
      <c r="I46" s="64">
        <v>100</v>
      </c>
      <c r="J46" s="65">
        <v>1508221560</v>
      </c>
      <c r="K46" s="81" t="s">
        <v>209</v>
      </c>
    </row>
    <row r="47" spans="1:11" s="13" customFormat="1" ht="18" x14ac:dyDescent="0.25">
      <c r="A47" s="188" t="s">
        <v>168</v>
      </c>
      <c r="B47" s="189"/>
      <c r="C47" s="190"/>
      <c r="D47" s="41"/>
      <c r="E47" s="70" t="s">
        <v>10</v>
      </c>
      <c r="F47" s="75"/>
      <c r="G47" s="70"/>
      <c r="H47" s="71">
        <v>100</v>
      </c>
      <c r="I47" s="64">
        <v>100</v>
      </c>
      <c r="J47" s="65">
        <v>1467614666</v>
      </c>
      <c r="K47" s="81" t="s">
        <v>209</v>
      </c>
    </row>
    <row r="48" spans="1:11" s="13" customFormat="1" ht="33" customHeight="1" x14ac:dyDescent="0.25">
      <c r="A48" s="188" t="s">
        <v>169</v>
      </c>
      <c r="B48" s="189"/>
      <c r="C48" s="190"/>
      <c r="D48" s="41"/>
      <c r="E48" s="70"/>
      <c r="F48" s="75" t="s">
        <v>10</v>
      </c>
      <c r="G48" s="70" t="s">
        <v>10</v>
      </c>
      <c r="H48" s="71">
        <v>100</v>
      </c>
      <c r="I48" s="64">
        <v>100</v>
      </c>
      <c r="J48" s="65">
        <v>1510426984</v>
      </c>
      <c r="K48" s="81" t="s">
        <v>212</v>
      </c>
    </row>
    <row r="49" spans="1:11" s="13" customFormat="1" ht="33" customHeight="1" x14ac:dyDescent="0.25">
      <c r="A49" s="188" t="s">
        <v>172</v>
      </c>
      <c r="B49" s="189"/>
      <c r="C49" s="190"/>
      <c r="D49" s="41"/>
      <c r="E49" s="70"/>
      <c r="F49" s="75" t="s">
        <v>10</v>
      </c>
      <c r="G49" s="70" t="s">
        <v>10</v>
      </c>
      <c r="H49" s="71">
        <v>100</v>
      </c>
      <c r="I49" s="64">
        <v>100</v>
      </c>
      <c r="J49" s="65">
        <v>1511183817.01</v>
      </c>
      <c r="K49" s="81" t="s">
        <v>211</v>
      </c>
    </row>
    <row r="50" spans="1:11" s="13" customFormat="1" ht="18" x14ac:dyDescent="0.25">
      <c r="A50" s="188" t="s">
        <v>174</v>
      </c>
      <c r="B50" s="189"/>
      <c r="C50" s="190"/>
      <c r="D50" s="41"/>
      <c r="E50" s="70" t="s">
        <v>10</v>
      </c>
      <c r="F50" s="75"/>
      <c r="G50" s="70"/>
      <c r="H50" s="71">
        <v>100</v>
      </c>
      <c r="I50" s="64">
        <v>100</v>
      </c>
      <c r="J50" s="65">
        <v>1500983583</v>
      </c>
      <c r="K50" s="81" t="s">
        <v>209</v>
      </c>
    </row>
    <row r="51" spans="1:11" s="13" customFormat="1" ht="33" customHeight="1" x14ac:dyDescent="0.25">
      <c r="A51" s="188" t="s">
        <v>178</v>
      </c>
      <c r="B51" s="189"/>
      <c r="C51" s="190"/>
      <c r="D51" s="41"/>
      <c r="E51" s="70"/>
      <c r="F51" s="75" t="s">
        <v>10</v>
      </c>
      <c r="G51" s="70" t="s">
        <v>10</v>
      </c>
      <c r="H51" s="71">
        <v>100</v>
      </c>
      <c r="I51" s="64">
        <v>100</v>
      </c>
      <c r="J51" s="65">
        <v>1487493700</v>
      </c>
      <c r="K51" s="81" t="s">
        <v>212</v>
      </c>
    </row>
    <row r="52" spans="1:11" s="13" customFormat="1" ht="18" x14ac:dyDescent="0.25">
      <c r="A52" s="188" t="s">
        <v>181</v>
      </c>
      <c r="B52" s="189"/>
      <c r="C52" s="190"/>
      <c r="D52" s="41"/>
      <c r="E52" s="70" t="s">
        <v>10</v>
      </c>
      <c r="F52" s="75"/>
      <c r="G52" s="70"/>
      <c r="H52" s="71">
        <v>100</v>
      </c>
      <c r="I52" s="64">
        <v>100</v>
      </c>
      <c r="J52" s="65">
        <v>1526126749</v>
      </c>
      <c r="K52" s="81" t="s">
        <v>209</v>
      </c>
    </row>
    <row r="53" spans="1:11" s="13" customFormat="1" ht="75" customHeight="1" x14ac:dyDescent="0.25">
      <c r="A53" s="191" t="s">
        <v>185</v>
      </c>
      <c r="B53" s="192"/>
      <c r="C53" s="193"/>
      <c r="D53" s="41"/>
      <c r="E53" s="70"/>
      <c r="F53" s="75" t="s">
        <v>10</v>
      </c>
      <c r="G53" s="70"/>
      <c r="H53" s="71">
        <v>100</v>
      </c>
      <c r="I53" s="64">
        <v>100</v>
      </c>
      <c r="J53" s="65">
        <v>1468928241.25</v>
      </c>
      <c r="K53" s="81" t="s">
        <v>210</v>
      </c>
    </row>
    <row r="54" spans="1:11" s="13" customFormat="1" ht="18" x14ac:dyDescent="0.25">
      <c r="A54" s="188" t="s">
        <v>186</v>
      </c>
      <c r="B54" s="189"/>
      <c r="C54" s="190"/>
      <c r="D54" s="41"/>
      <c r="E54" s="70" t="s">
        <v>10</v>
      </c>
      <c r="F54" s="75"/>
      <c r="G54" s="70"/>
      <c r="H54" s="71">
        <v>100</v>
      </c>
      <c r="I54" s="64">
        <v>100</v>
      </c>
      <c r="J54" s="65">
        <v>1496602322</v>
      </c>
      <c r="K54" s="81" t="s">
        <v>209</v>
      </c>
    </row>
    <row r="55" spans="1:11" s="13" customFormat="1" ht="33" customHeight="1" x14ac:dyDescent="0.25">
      <c r="A55" s="188" t="s">
        <v>191</v>
      </c>
      <c r="B55" s="189"/>
      <c r="C55" s="190"/>
      <c r="D55" s="41"/>
      <c r="E55" s="70"/>
      <c r="F55" s="75" t="s">
        <v>10</v>
      </c>
      <c r="G55" s="70" t="s">
        <v>10</v>
      </c>
      <c r="H55" s="71">
        <v>100</v>
      </c>
      <c r="I55" s="64">
        <v>100</v>
      </c>
      <c r="J55" s="65">
        <v>1503300875</v>
      </c>
      <c r="K55" s="81" t="s">
        <v>212</v>
      </c>
    </row>
    <row r="56" spans="1:11" s="13" customFormat="1" ht="33" customHeight="1" x14ac:dyDescent="0.25">
      <c r="A56" s="188" t="s">
        <v>194</v>
      </c>
      <c r="B56" s="189"/>
      <c r="C56" s="190"/>
      <c r="D56" s="41"/>
      <c r="E56" s="70"/>
      <c r="F56" s="75" t="s">
        <v>10</v>
      </c>
      <c r="G56" s="70" t="s">
        <v>10</v>
      </c>
      <c r="H56" s="71">
        <v>100</v>
      </c>
      <c r="I56" s="64">
        <v>100</v>
      </c>
      <c r="J56" s="65">
        <v>1494657003</v>
      </c>
      <c r="K56" s="81" t="s">
        <v>212</v>
      </c>
    </row>
    <row r="57" spans="1:11" s="13" customFormat="1" ht="18.75" thickBot="1" x14ac:dyDescent="0.3">
      <c r="A57" s="176" t="s">
        <v>198</v>
      </c>
      <c r="B57" s="177"/>
      <c r="C57" s="178"/>
      <c r="D57" s="41"/>
      <c r="E57" s="72" t="s">
        <v>10</v>
      </c>
      <c r="F57" s="76"/>
      <c r="G57" s="72"/>
      <c r="H57" s="73">
        <v>100</v>
      </c>
      <c r="I57" s="66">
        <v>100</v>
      </c>
      <c r="J57" s="67">
        <v>1517900989.2</v>
      </c>
      <c r="K57" s="83" t="s">
        <v>209</v>
      </c>
    </row>
    <row r="58" spans="1:11" s="13" customFormat="1" ht="18" x14ac:dyDescent="0.25">
      <c r="A58" s="85"/>
      <c r="B58" s="85"/>
      <c r="C58" s="85"/>
      <c r="D58" s="41"/>
      <c r="E58" s="22"/>
      <c r="F58" s="22"/>
      <c r="G58" s="22"/>
      <c r="H58" s="41"/>
      <c r="I58" s="41"/>
      <c r="J58" s="59"/>
    </row>
    <row r="61" spans="1:11" x14ac:dyDescent="0.25">
      <c r="C61" s="84"/>
      <c r="D61" s="84"/>
      <c r="E61" s="174"/>
      <c r="F61" s="174"/>
      <c r="H61" s="84"/>
      <c r="I61" s="174"/>
      <c r="J61" s="174"/>
    </row>
    <row r="63" spans="1:11" ht="18" x14ac:dyDescent="0.25">
      <c r="E63" s="175" t="s">
        <v>216</v>
      </c>
      <c r="F63" s="175"/>
      <c r="G63" s="54"/>
      <c r="H63" s="54"/>
      <c r="I63" s="175" t="s">
        <v>215</v>
      </c>
      <c r="J63" s="175"/>
    </row>
    <row r="64" spans="1:11" ht="18" x14ac:dyDescent="0.25">
      <c r="E64" s="54"/>
      <c r="F64" s="54"/>
      <c r="G64" s="54"/>
      <c r="H64" s="54"/>
      <c r="I64" s="54"/>
      <c r="J64" s="54"/>
    </row>
  </sheetData>
  <mergeCells count="54">
    <mergeCell ref="A8:C9"/>
    <mergeCell ref="A15:C15"/>
    <mergeCell ref="A16:C16"/>
    <mergeCell ref="A17:C17"/>
    <mergeCell ref="A14:C14"/>
    <mergeCell ref="A13:C13"/>
    <mergeCell ref="A21:C21"/>
    <mergeCell ref="A22:C22"/>
    <mergeCell ref="A23:C23"/>
    <mergeCell ref="A18:C18"/>
    <mergeCell ref="A19:C19"/>
    <mergeCell ref="A20:C20"/>
    <mergeCell ref="A27:C27"/>
    <mergeCell ref="A28:C28"/>
    <mergeCell ref="A29:C29"/>
    <mergeCell ref="A24:C24"/>
    <mergeCell ref="A25:C25"/>
    <mergeCell ref="A26:C26"/>
    <mergeCell ref="A38:C38"/>
    <mergeCell ref="A33:C33"/>
    <mergeCell ref="A34:C34"/>
    <mergeCell ref="A35:C35"/>
    <mergeCell ref="A30:C30"/>
    <mergeCell ref="A31:C31"/>
    <mergeCell ref="A32:C32"/>
    <mergeCell ref="A56:C56"/>
    <mergeCell ref="A51:C51"/>
    <mergeCell ref="A52:C52"/>
    <mergeCell ref="A53:C53"/>
    <mergeCell ref="A48:C48"/>
    <mergeCell ref="A49:C49"/>
    <mergeCell ref="A50:C50"/>
    <mergeCell ref="E7:K7"/>
    <mergeCell ref="E9:K9"/>
    <mergeCell ref="A11:C11"/>
    <mergeCell ref="A54:C54"/>
    <mergeCell ref="A55:C55"/>
    <mergeCell ref="A45:C45"/>
    <mergeCell ref="A46:C46"/>
    <mergeCell ref="A47:C47"/>
    <mergeCell ref="A42:C42"/>
    <mergeCell ref="A43:C43"/>
    <mergeCell ref="A44:C44"/>
    <mergeCell ref="A39:C39"/>
    <mergeCell ref="A40:C40"/>
    <mergeCell ref="A41:C41"/>
    <mergeCell ref="A36:C36"/>
    <mergeCell ref="A37:C37"/>
    <mergeCell ref="E61:F61"/>
    <mergeCell ref="I61:J61"/>
    <mergeCell ref="E63:F63"/>
    <mergeCell ref="I63:J63"/>
    <mergeCell ref="A57:C57"/>
    <mergeCell ref="A58:C58"/>
  </mergeCells>
  <pageMargins left="0.7" right="0.7" top="0.75" bottom="0.75" header="0.3" footer="0.3"/>
  <pageSetup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EVALUACIÓN TÉCNICA</vt:lpstr>
      <vt:lpstr>RESUMEN</vt:lpstr>
      <vt:lpstr>'EVALUACIÓN TÉCNICA'!Área_de_impresión</vt:lpstr>
    </vt:vector>
  </TitlesOfParts>
  <Company>Universidad distrital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udistrital</dc:creator>
  <cp:lastModifiedBy>np</cp:lastModifiedBy>
  <cp:lastPrinted>2015-12-14T15:20:53Z</cp:lastPrinted>
  <dcterms:created xsi:type="dcterms:W3CDTF">2010-08-25T15:09:53Z</dcterms:created>
  <dcterms:modified xsi:type="dcterms:W3CDTF">2015-12-14T20:52:05Z</dcterms:modified>
</cp:coreProperties>
</file>