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095"/>
  </bookViews>
  <sheets>
    <sheet name="PROPUESTA TECNICA Y ECONOMICA" sheetId="3" r:id="rId1"/>
  </sheets>
  <definedNames>
    <definedName name="_xlnm._FilterDatabase" localSheetId="0" hidden="1">'PROPUESTA TECNICA Y ECONOMICA'!$A$11:$F$43</definedName>
  </definedNames>
  <calcPr calcId="145621"/>
</workbook>
</file>

<file path=xl/calcChain.xml><?xml version="1.0" encoding="utf-8"?>
<calcChain xmlns="http://schemas.openxmlformats.org/spreadsheetml/2006/main">
  <c r="L53" i="3" l="1"/>
  <c r="K44" i="3"/>
  <c r="L44" i="3" s="1"/>
  <c r="K45" i="3"/>
  <c r="L45" i="3" s="1"/>
  <c r="K46" i="3"/>
  <c r="L46" i="3" s="1"/>
  <c r="K47" i="3"/>
  <c r="L47" i="3" s="1"/>
  <c r="K48" i="3"/>
  <c r="L48" i="3" s="1"/>
  <c r="K49" i="3"/>
  <c r="L49" i="3" s="1"/>
  <c r="K50" i="3"/>
  <c r="L50" i="3" s="1"/>
  <c r="K51" i="3"/>
  <c r="L51" i="3" s="1"/>
  <c r="K52" i="3"/>
  <c r="L52" i="3" s="1"/>
  <c r="K43" i="3" l="1"/>
  <c r="L43" i="3" s="1"/>
  <c r="K41" i="3"/>
  <c r="L41" i="3" s="1"/>
  <c r="K34" i="3"/>
  <c r="L34" i="3" s="1"/>
  <c r="K35" i="3"/>
  <c r="L35" i="3" s="1"/>
  <c r="A14" i="3"/>
  <c r="A15" i="3" s="1"/>
  <c r="A16" i="3" s="1"/>
  <c r="A17" i="3" s="1"/>
  <c r="A18" i="3" s="1"/>
  <c r="A19" i="3" s="1"/>
  <c r="A20" i="3" s="1"/>
  <c r="A21" i="3" s="1"/>
  <c r="A22" i="3" s="1"/>
  <c r="A23" i="3" s="1"/>
  <c r="A24" i="3" s="1"/>
  <c r="A25" i="3" s="1"/>
  <c r="A26" i="3" s="1"/>
  <c r="A27" i="3" s="1"/>
  <c r="A28" i="3" s="1"/>
  <c r="A29" i="3" s="1"/>
  <c r="A30" i="3" s="1"/>
  <c r="A31" i="3" s="1"/>
  <c r="A32" i="3" s="1"/>
  <c r="A33" i="3" s="1"/>
  <c r="K13" i="3"/>
  <c r="L13" i="3" s="1"/>
  <c r="K14" i="3"/>
  <c r="L14" i="3" s="1"/>
  <c r="K15" i="3"/>
  <c r="L15" i="3" s="1"/>
  <c r="K16" i="3"/>
  <c r="L16" i="3" s="1"/>
  <c r="K17" i="3"/>
  <c r="L17" i="3" s="1"/>
  <c r="K18" i="3"/>
  <c r="L18" i="3" s="1"/>
  <c r="K19" i="3"/>
  <c r="L19"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alcChain>
</file>

<file path=xl/sharedStrings.xml><?xml version="1.0" encoding="utf-8"?>
<sst xmlns="http://schemas.openxmlformats.org/spreadsheetml/2006/main" count="164" uniqueCount="111">
  <si>
    <t>ITEM</t>
  </si>
  <si>
    <t>FACULTAD</t>
  </si>
  <si>
    <t xml:space="preserve">NOMBRE EQUIPO </t>
  </si>
  <si>
    <t xml:space="preserve">DESCRIPCIÓN  Y/O  CARACTERÍSTICAS </t>
  </si>
  <si>
    <t>CANTIDAD</t>
  </si>
  <si>
    <t>FT</t>
  </si>
  <si>
    <t>UNIVERSIDAD DISTRITAL FRANCISCO JOSE DE CALDAS</t>
  </si>
  <si>
    <t>CUADRO ANEXO No. 3 PROPUESTA ECONOMICA</t>
  </si>
  <si>
    <t>DESCRIPCION ITEM COTIZADO</t>
  </si>
  <si>
    <t>MARCA COTIZADA</t>
  </si>
  <si>
    <t xml:space="preserve">VALOR UNITARIO </t>
  </si>
  <si>
    <t>VALOR IVA</t>
  </si>
  <si>
    <t>VALOR TOTAL DEL ITEM</t>
  </si>
  <si>
    <t>SUMINISTRO DE RESPUESTOS POR 5 AÑOS  (RESPONDER SI O NO)</t>
  </si>
  <si>
    <t>EN FABRICA</t>
  </si>
  <si>
    <t>EN SITIO DE UBICACIÓN EQUIPOS</t>
  </si>
  <si>
    <t>CAPACITACION (MARCA CON UNA X EN LA CASILLA CORRECTA DE ACUERDO A  LA OFERTA PRESENTADA)</t>
  </si>
  <si>
    <t>FAMARENA</t>
  </si>
  <si>
    <t>LAB BIOLOGIA</t>
  </si>
  <si>
    <t>LABORATORIOS DE BIOLOGIA</t>
  </si>
  <si>
    <t>PORVENIR</t>
  </si>
  <si>
    <t>LAB MICROBIOLOGIA</t>
  </si>
  <si>
    <t xml:space="preserve">HERBARIO FORESTAL </t>
  </si>
  <si>
    <t>CIENCIAS</t>
  </si>
  <si>
    <t>LABORATORIO DE ELECTRICIDAD</t>
  </si>
  <si>
    <t>REFERENCIA</t>
  </si>
  <si>
    <t>GARANTIA OFERTADA  EN AÑOS 
3, 4, + DE 5</t>
  </si>
  <si>
    <t xml:space="preserve">Lente Macro 50MM F/2.5. </t>
  </si>
  <si>
    <t>X-Rite ColorChecker Classic Card</t>
  </si>
  <si>
    <t>Soporte con brazo; base en gris mate no reflectivo, columna ajustable, posibilidad de rotación 180 grados, brazo RA1 para montaje de cámaras que permite el posicionamiento.</t>
  </si>
  <si>
    <t>AUDIOVISUALES</t>
  </si>
  <si>
    <t>RADIOS</t>
  </si>
  <si>
    <t>Cobertura de hasta 13 pisos, un rango de frecuencia de 150, 8-160 MHz, una potencia de 1 o 2 W, una batería tiene una duración de hasta 12 horas y 8 canales. Con Accesorios: Micrófono altavoz remoto, Batería de litio-ión de capacidad ultraelevada, Funda rígida de cuero</t>
  </si>
  <si>
    <t>GRABADORA DIGITAL TIPO PERIODISTA</t>
  </si>
  <si>
    <t>MEMORIA INCORPORADA: Por lo menos 4GB
TIEMPO MÁX. DE GRABACIÓN DE MP3: max  70 horas
DUR. BATERÍA GRAB. MP3 A: duración por lo menos 20 horas
TERMINALES DE ENTRADA Y SALIDA: Toma para auriculares, entrada de micrófono, puerto USB, MicroSD/M2
QUÉ INCLUYA: Auriculares estéreo, cable de soporte de conexión USB, Guía de inicio rápido
que grabe en MP3/LPCM con un micrófono estéreo de alta sensibilidad
4 GB de almacenamiento integrado, ampliable hasta 32 GB
USB directo incorporado para una conexión fácil con el PC</t>
  </si>
  <si>
    <t>MICROFONO</t>
  </si>
  <si>
    <t>VP89 l
Micrófono Shotgun
Con tubos de interferencia intercambiables para aplicaciones de radiodifusión y producción de medios. Con soporte tipo caña y antiviento.</t>
  </si>
  <si>
    <t xml:space="preserve">AUDIOVISUALES </t>
  </si>
  <si>
    <t>AUDIOVISULAES FACULTAD TECNOLOGICA</t>
  </si>
  <si>
    <t>TELEVISOR FULL HD 55"</t>
  </si>
  <si>
    <t>TELEVISOR SUHD 60"</t>
  </si>
  <si>
    <t>Televisor suhd 60" led, super delgado, vel 2400 cmr, res. 4k 3840 x 2160, in hdmi (4), usb (3), video componente (1), internet tv, dvbt2, smart tv tizen - quad core, contraste mega</t>
  </si>
  <si>
    <t>SOPORTE PARA TELEVISOR</t>
  </si>
  <si>
    <t>VIDEO BEAM</t>
  </si>
  <si>
    <t>VIDEOPROYECTOR</t>
  </si>
  <si>
    <t>Laboratorio de Informática</t>
  </si>
  <si>
    <t xml:space="preserve">a) Sensor CMOS de cuadro completo de 22.3 megapíxeles. b) Procesador de imagen Digic 5 de 14 bits. c) Sensibilidad ISO en Auto (100-12.800), 100-25.600 (en incrementos de 1/3 de paso o de 1 paso), puede ampliarse hasta L:50, H1:51.200, H": 102.400. d) Video alta definición real full HD 1920*1080 (30,25,24fps), 1280*720 (60,50fps). e) 61 puntos/ AF en 41 puntos tipo cruz con f/4 incluidos 5 puntos tipo cruz duales con f/2,8. f) Disparos en seria Máx. Aprox. 6 fps (la velocidad se mantiene hasta para 16.270 imágenes JPEG) 12 o 18 imágenes (RAW) (con tarjeta UDMA). g) Pantalla TFT Clear View II de 8,11 cm (3.2"), aprox. 1040000 pixeles. h) Mini salida HDMI. i) Compatible con todos los objetivos EF y flashes Speedlite. j) Batería de ion-litio recargable LP-E6. k)Cargador de batería LC-E6. l) Ocular Eg. m) RF-3 Cámara cubierta. n) Correa para cuello EW-Wide EOS%DMKII. o) IFC.200U cable USB. p) EOS Digital solutions CD-ROM. q) Guía de usuario.
</t>
  </si>
  <si>
    <t>Lente gran angular  de 29 mm   (QUE INCLUYA TARJETA DE MEMORIA 128 GB). Zoom óptico de hasta 12x y un zoom de imagen nítida de hasta 24x Sensor CMOS Exmor R,  compatibilidad polivalente con Full HD. Super Resolución para pixel, Motion Shot Video, SteadyShot óptico y grabación de video dual. Grabación 4K en formatos XAVC S XAVC S  4K/HD XAVC. Compatibilidad con HD de 50 Mbps. Conexión de cámara mediante el cable HDMI® incorporado. Grabación a una alta frecuencia de imagen de 120p* y resolución HD. 120p,  reproducción Dolby de 5.1 canales. Capacidad de grabación con sonido Surround 5.1. Color TRILUMINOS. Reproducción recortada de formato XAVC S o AVCHD y otro con el formato mp4. Conectividad inalámbrica sencilla con smartphones y más. NFC y Wi-Fi integrados. Batería recargable NP-FV70, Adaptador de CA, Cable de alimentación, Manual, Cable HDMI, Cable USB, Control remoto, Capucha para lente, Tapa de lente.</t>
  </si>
  <si>
    <r>
      <t>cuatro ángulos independientes predeterminados de patas - 23 °, 45 °, 65 ° y 88 °
Altura Rápida Máxima con la columna de centro: 1.75 Mts. 
Secciones de Patas: 3
Tipo de Pie: Pies de Caucho
Montaje de la Cabeza: 3/8" montaje roscado
Capacidad Máxima de Carga: 6.97 Kgs. 
Cabezal: Máximo de Carga: 6.00 Kgs; Inclinación: +90</t>
    </r>
    <r>
      <rPr>
        <vertAlign val="superscript"/>
        <sz val="10"/>
        <rFont val="Tahoma"/>
        <family val="2"/>
      </rPr>
      <t>o</t>
    </r>
    <r>
      <rPr>
        <sz val="10"/>
        <rFont val="Tahoma"/>
        <family val="2"/>
      </rPr>
      <t xml:space="preserve"> a -60</t>
    </r>
    <r>
      <rPr>
        <vertAlign val="superscript"/>
        <sz val="10"/>
        <rFont val="Tahoma"/>
        <family val="2"/>
      </rPr>
      <t>o</t>
    </r>
    <r>
      <rPr>
        <sz val="10"/>
        <rFont val="Tahoma"/>
        <family val="2"/>
      </rPr>
      <t>; Paneo: 360</t>
    </r>
    <r>
      <rPr>
        <vertAlign val="superscript"/>
        <sz val="10"/>
        <rFont val="Tahoma"/>
        <family val="2"/>
      </rPr>
      <t>o</t>
    </r>
    <r>
      <rPr>
        <sz val="10"/>
        <rFont val="Tahoma"/>
        <family val="2"/>
      </rPr>
      <t xml:space="preserve">; </t>
    </r>
  </si>
  <si>
    <t>Televiso full HD 55" (138 CM) 55J6300 LED, super delgado, VEL 240 CMR, RES. 1920  X  1080, IN HDMI, USB, video componente, INTERNET TV, DBVT2</t>
  </si>
  <si>
    <t>Soporte stand para televisores, desde 32 a 60". Fabricado en tubo cuadrado, acero de alta resistencia, marco en metal resistente en lamina cr, repisa incorporada, pintura electrostática, rodachines con frenos, patrones de montaje normas vesa</t>
  </si>
  <si>
    <t xml:space="preserve">“CONTRATAR LA ADQUISICIÓN, INSTALACION Y CONFIGURACION DE EQUIPOS DE LABORATORIO DE LOS GRUPOS SONIDO, MUSICA, AUDIOVISUALES Y FOTOGRAFIA, CON DESTINO A LOS LABORATORIOS DE LAS FACULTADES DE INGENIERÍA, TECNOLOGICA, ARTES-ASAB, MEDIO AMBIENTE Y RECURSOS NATURALES Y CIENCIAS Y EDUCACIÓN DE LA UNIVERSIDAD DISTRITAL FRANCISCO JOSÉ DE CALDAS, DE ACUERDO CON LAS CONDICIONES Y ESPECIFICACIONES PREVISTAS.”
</t>
  </si>
  <si>
    <t xml:space="preserve">TELEVISOR LED de 70" CON PANTALLA FULL HD 
</t>
  </si>
  <si>
    <t>TRIPODES</t>
  </si>
  <si>
    <t>CHROMEBOX</t>
  </si>
  <si>
    <t>MICROFONOS BOOM LARGO CON CAÑAPARA EXTERIORES, Y PROTECTOR ANTIVIENTO</t>
  </si>
  <si>
    <t xml:space="preserve">
TELEVISOR LED de 70" CON PANTALLA FULL HD 
(DEBE INCLUIR INSTALACIÓN Y SOPORTE A PARED CON BRAZO LARGO DE MINIMO DE 1 METRO,  DE  DOBLE ARTICULACION)</t>
  </si>
  <si>
    <t>VIDEOCÁMARA 4K CON SENSOR DE IMAGEN EXMOR R CMOS CON TECNOLOGÍA NFC y Wi-fi</t>
  </si>
  <si>
    <t>SOPORTE KAISER CON BRAZO</t>
  </si>
  <si>
    <t>X-RITE COLOR CHECKER CARD</t>
  </si>
  <si>
    <t>LENTE MACRO</t>
  </si>
  <si>
    <t>CAMARA FOTOGRAFICA</t>
  </si>
  <si>
    <t xml:space="preserve">TELEVISOR LCD MINIMO 55  PULGADAS </t>
  </si>
  <si>
    <t>Televisor tipo LED, tamaño de pantalla minimo 55", full HD  1920*1080 o superior, resolución 4K o similar, aplicaciones pre-instaladas, LAN inalambrica, 2 ó 3 puertos USB, 2 ó 3 puertos HDMI, el costo debe incluir soporte metálico, instalación y puesta en funcionamiento.</t>
  </si>
  <si>
    <t xml:space="preserve">MICRÓFONO DINÁMICO HIPERCARDIOIDE PARA INSTRUMENTOS, ELEMENTO: DINÁMICO, PATRÓN POLAR: HIPERCARDIOIDE, RESPUESTA DE FRECUENCIA: 80-17.000 HZ SENSIBILIDAD DE CIRCUITO ABIERTO –56 DB (1,5 MV) RE 1V A 1 PA. IMPEDANCIA: 300 OHMS. PESO: 279 G (9,8 OZ). DIMENSIONES: 164,2 MM (6,46") DE LARGO,  38,8 MM (1,53") DE DIÁMETRO, CONECTOR DE SALIDA: INTEGRAL DE 3 PINES TIPO XLRM. ACCESORIOS PROVISTOS: AT8470 QUIET-FLEX ABRAZADERA PARA PEDESTALES ESTRIADOS DE 5/8"-27; ADAPTADOR ESTRIADO PARA 5/8"-27 HASTA 3/8"-16; SUAVE SACO PROTECTOR  AUDIO-TECHNICA CASE STYLE(S): T5
</t>
  </si>
  <si>
    <t>Televisor LED de 70" con pantalla Full HD DIMENSIONES +-10%, SOLO TELEVISOR (AN. X AL. X PR.):158,6 x 92 x 9,3 cm
APLICACIONES PARA SMART TV: Explorador web: Opera;Skype: con cámara opcional; Social Viewing: con cámara opcional. ÍNDICE DE CONTRASTE DINÁMICO: Más de 1 millón
SALIDA DE AUDIO:1 lateral: híbrida con salida de audífonos y subwoofer.
SALIDA DE AUDIO DIGITAL:1 posterior. RESOLUCIÓN: Full HD (1920 x 1080) OPCIONES DE TAMAÑO DE PANTALLA:177 cm (70'')
MEJORA DEL MOVIMIENTO: 480 Hz. FUNCIONES INALÁMBRICAS:NFC; Función Espejo; Wi-Fi Direct. FUNCIONES DE LA PANTALLA: Retroiluminación LED
EQUIPOS DE SONIDO DE CALIDAD PROFESIONAL: Potencia de salida de audio 10 W +10 W
ENTRADA USB:2 laterales
ENTRADA HDMI:1 lateral / 3 inferiores: compatible con MHL y PC
ENTRADA ETHERNET:1 posterior
ENTRADA DE VIDEO POR COMPONENTES:1 posterior: componente / Híbrida compuesta
ENTRADA DE VIDEO COMPUESTO:2 posteriores ENTRADA DE EUROCONECTOR:
ENTRADA DE CONEXIÓN RF:2 inferiores. 
Conexión Eléctrica: 110V/60Hz.
(DEBE INCLUIR INSTALACIÓN Y SOPORTE A PARED)
EL TIPO DE CABLE SOLICITADO ES HDMI DE 1.8METROS. SE SOLICITAN DOS (2) CABLES POR TELEVISOR. SE REQUIERE CANALETA, SE REQUIERE DOBLE PLACA DE PARED PANEL FRONTAL ENCHUFE PARA HDMI, (ES DECIR TOMA DOBLE PARA CABLE HDMI) PARA CADA TELEVISOR.</t>
  </si>
  <si>
    <t>Televisor LED de 70" con pantalla Full HD DIMENSIONES +-10%, SOLO TELEVISOR (AN. X AL. X PR.):158,6 x 92 x 9,3 cm
APLICACIONES PARA SMART TV: Explorador web: Opera;Skype: con cámara opcional; Social Viewing: con cámara opcional. ÍNDICE DE CONTRASTE DINÁMICO: Más de 1 millón
SALIDA DE AUDIO:1 lateral: híbrida con salida de audífonos y subwoofer.
SALIDA DE AUDIO DIGITAL:1 posterior. RESOLUCIÓN: Full HD (1920 x 1080) OPCIONES DE TAMAÑO DE PANTALLA:177 cm (70'')
MEJORA DEL MOVIMIENTO: 480 Hz. FUNCIONES INALÁMBRICAS:NFC; Función Espejo; Wi-Fi Direct. FUNCIONES DE LA PANTALLA: Retroiluminación LED
EQUIPOS DE SONIDO DE CALIDAD PROFESIONAL: Potencia de salida de audio 10 W +10 W
ENTRADA USB:2 laterales
ENTRADA HDMI:1 lateral / 3 inferiores: compatible con MHL y PC
ENTRADA ETHERNET:1 posterior
ENTRADA DE VIDEO POR COMPONENTES:1 posterior: componente / Híbrida compuesta
ENTRADA DE VIDEO COMPUESTO:2 posteriores ENTRADA DE EUROCONECTOR:
ENTRADA DE CONEXIÓN RF:2 inferiores. 
Conexión Eléctrica: 110V/60Hz.
(DEBE INCLUIR INSTALACIÓN Y SOPORTE A PARED CON BRAZO LARGO DE MINIMO DE 1 METRO  DE  DOBLE ARTICULACION)
EL TIPO DE CABLE SOLICITADO DE ACUERDO AL TIPO DE TELEVISOR Y LA CPU, ES HDMI DE CINCO METROS. SE SOLICITAN DOS CABLES POR TELEVISOR. EL TELEVISOR SE DEBE INSTALAR EN UN SITIO FIJO YA ESTABLECIDO, LO QUE DEBE PERMITIR EL DESPLAZAMIENTO DEL TELEVISOR ES EL SOPORTE, POR ESTO SE PIDE QUE SEA ESCUALIZABLE DE DOBLE ARTICULACIÓN  CON BRAZO DE UN METRO. (SE SUGIERE VISITA TÉCNICA AL SITIO DE INSTALACIÓN). NO SE REQUIERE CANALETA, PUES HAY DUCTO PARA LOS DOS CABLES, SE REQUIERE DOBLE PLACA DE PARED PANEL FRONTAL ENCHUFE PARA HDMI, (ES DECIR TOMA DOBLE PARA CABLE HDMI) PARA CADA TELEVISOR.</t>
  </si>
  <si>
    <t>Core i3, con 16GB para almacenamiento, en formato SSD, y 100GB. La memoria RAM con 4GB.conectividad, comoGigabit Ethernet,  iFi de doble banda, Bluetooth 4.0, ranura para tarjetas SD, salidas HDMI y DisplayPort, y cuatro puertos USB 3.0</t>
  </si>
  <si>
    <t>TELEVISOR LED DE 60” CON PANTALLA FULL HD,</t>
  </si>
  <si>
    <t>Televisor LED de 60” con pantalla full HD DIMENCIONES +- 10%, solo televisor (AN X AL X PR) 158,6 x 92 x 9,3 cm.  APLICACIONES PARA SMART TV : Explorador WEB: Opera , Skype; con cámara opcional; social viewing : con cámara opcional. 6 INDICE DE CONTRASTE DINÁMICO : Más de un millón. 
SALIDA DE AUDIO: 1 Lateral: Hibrida con salida de audífonos y Subwoofer.  SALIDA DE AUDIO DIGITAL: 1 posterior. RESOLUCIÓN :full HD (1920 x 1080)
MEJORA DEL MOVIMIENTO: 480 Hz.  FUNCIONES INALAMBRICAS: NFC; Función Espejo; Wi Fi direct.  FUNCIONES DE LA PANTALLA: Retro Iluminación LED.  EQUIPOS DE SONIDO DE CALIDAD PROFESIONAL: Potencia de salida de audio 10 W + 10 W. ENTRADA USB: 2 laterales. debe incluir instalación y soporte a pared con brazo largo de mínimo 1 metro, de doble articulación.</t>
  </si>
  <si>
    <t>AULAS, SALAS, LABORATORIOS</t>
  </si>
  <si>
    <t>PIZARRA INTERACTIVA debe estar integrada por un KIT  equipos, software y  manuales</t>
  </si>
  <si>
    <t>2. CAJA DE CONTROL SISTEMA: 
Caja de Control para conexiones del sistema de Pizarra Interactivo, incluye kit de cables de 10 Metros. Capacidad para controlar los dispositivos conectados para iniciarlos o apagarlos. Botones de funciones capacitivos sensibles al tacto iluminados resistente a roturas y desgaste. Funciones: encendido / apagado de proyector, ajuste de volumen, mute y función "pantalla negra", ajuste de posiciones v/h, frecuencia y fase de imagen (VGA), Integra conexiones HDMI, VGA, USB B y audio 3.5 mm, Fuente de alimentación con conexión mini-USB, de fácil sustitución,</t>
  </si>
  <si>
    <t>7. CAPACITACIÓN: 
Capacitación en Sitio de uso de la pizarra, herramientas de software teórico-práctica con intensidad horario de 2 horas. Se entrega manual del usuario. Temática: Características, uso, recomendaciones, Software: Herramientas definidas y personalizadas, crear clase, guardar clase, grabación, sistema de conferencia, interacción con sistema operativo exportar importar, trabajar con documentos, búsqueda y copia</t>
  </si>
  <si>
    <t xml:space="preserve">CONVOCATORIA PÚBLICA No. 022 DE 2016 </t>
  </si>
  <si>
    <t>FAASAB</t>
  </si>
  <si>
    <t>AULAS MUSICA</t>
  </si>
  <si>
    <t>SOLUCION INTEGRAL   AULAS MULTIMEDIATICAS Y COMPLEMENTARIOS  103, M16, M17, C-214, 208, 114 y CDA</t>
  </si>
  <si>
    <t>ARTE DANZARIO</t>
  </si>
  <si>
    <t>PIANO DE COLA CON BANQUETA</t>
  </si>
  <si>
    <t>UBICACIÓN</t>
  </si>
  <si>
    <t>SOLUCION INTEGRAL FOTOGRAFIA</t>
  </si>
  <si>
    <t>LAMPARA PORTATIL</t>
  </si>
  <si>
    <t>GRABADORA DE SONIDO, MICROFONOS INHALAMBRICOS, AUDIFONOS</t>
  </si>
  <si>
    <t>MICROFONO BOOM CON CAÑA, PERRO Y ZEPELIM</t>
  </si>
  <si>
    <t>Video Beam de 3200 lumens incluye Mando a distancia RM-PJ8 (1), Batería de litio: CR2025 (1), cable de alimentación de CA (1), manual de instrucciones en CD-ROM (1), manual de referencia rápida (1), cable mini Dsub de 15 pines (1), tapa de objetivo (1), maleta de transporte (1), aplicación Projector Station for Network Presentation en CD-ROM (1), módulo LAN inalámbrico USB IFU-WLM3 (1), Sistema 3 LCD, Dispositivo de visualización: número de pixels 2 359 296 (1024 x 768 x 3) pixels, Fuente luminosa Lámpara de alta presión de mercurio de 210 W, Resolución de pantalla: entrada de señal de vídeo NTSC, PAL, SECAM, 480/60i, 576/50i, 480/60p, 576/50p, 720/60p, 720/50p, 1080/60i, 1080/50i, 1080/60p, Las siguientes señales solo están disponibles para la señal digital (entrada HDMI). 1080/60P, 1080/50p, Entrada/salida de señal de ordenador y vídeo: ENTRADA A Conector de entrada RGB / Y PB PR: mini -sub de 15 pines (hembra) Conector de entrada de audio: mini -jack estéreo (compartido con entrada de vídeo) Entrada/salida de señal de ordenador y vídeo: ENTRADA B Conector de entrada HDMI: HDMI de 19 pines, compatible con HDCP Conector de entrada de audio: Compatible con audio HDMI Entrada/salida de señal de ordenador y vídeo: ENTRADA DE VÍDEO Conector de entrada de vídeo: Conector de clavija
Conector de entrada de audio: Compartido con ENTRADA A Entrada/salida de señal de control, otros Conector LAN: RJ
-45, 10BASE - T/100BASE -TX USB: Tipo A, Tipo B, Conectividad WIFI</t>
  </si>
  <si>
    <t>SOLUCION INTEGRAL MEMORIAS</t>
  </si>
  <si>
    <t>30 MEMORIAS SD 32 GB 1000X SDHC UHS II U3 150 MB LSD32GCRBNA1000 - 15 MEMORIAS COMPAC FLASH PROFESIONAL 1066X 64GB VELOCIDAD TRANSFERENCIA 160MB UDMA7 - 2  TARJETAS COMPAC FLASH 64 GB EXTREME PRO - 8 MEMORIAS SD 128 GB PROFESIONAL 2000X SDXC UHS II U3 LSD128CRBNA2000R</t>
  </si>
  <si>
    <t>ESCANER</t>
  </si>
  <si>
    <t xml:space="preserve"> Scanner Dispositivo foto elèctrico: Sensor CCD/tamaño del documento Escritorio: 310x437 mmm. Unidad de transparencias minimo  309x420 mm. Fuente de luz: Lámpara fluorecente de gas xenón/resolución óptica 2400x4800 dpi con tecnologìa MicroStep Drive/Resoluciòn màxima 12800x12800 dpi ( con interpolaciòn). Resolución de salida: 50 dpi a 12.800 dpi . Zoom 50% a 200%. Profundidad de colores interna: 16 bits/pixel, Externa: 1-16 bits/PixelSoftware: Epson Scan, MònacoEZcolor con objetivos reflectores IT 8, Adobe, Photoshop Elements 2.0, ABBYY Fine Reader Sprint OCR/Interfaz USB.</t>
  </si>
  <si>
    <t>Kinect</t>
  </si>
  <si>
    <t>Kinect Microsoft con adaptador de corriente y USB</t>
  </si>
  <si>
    <t>Tornamesa</t>
  </si>
  <si>
    <t>Tornamesa con grabacion de alta resolucion, salida USB tipo 3, Velocidades 33 1/3r/min  4545r/m, DSD, compatible Windows, OS</t>
  </si>
  <si>
    <t>PRODUCCION AUDIOVISUALES</t>
  </si>
  <si>
    <t>BODEGA AUDIOVISUALES</t>
  </si>
  <si>
    <t>ARTES PLASTICAS Y VISUALES</t>
  </si>
  <si>
    <t>CENTRO DE DOCUMENTACION DE LAS ARTES</t>
  </si>
  <si>
    <r>
      <t xml:space="preserve">Sensor CMOS formato full frame 35mm con resolución de 22,3 M. Montura del objetivo: EF: 5760 x 3840.  Formatos de archivo imagenes: JPEG, RAW, Grabe vídeo en Full HD 1080 60P (AVI, H.264, MOV, MPEG-4). Profundidad de Bit 14-bit. Slot dual de tarjetas Compact Flash/SD (SD, SDHC, SDXC).Control de foco Automatico y Manual. Retícula de alta densidad con 61 puntos de AF (41 de ellos en cruz). Control de exposición ISO Sensibilidad 100-25600. Shutter Mecanico. Velocidad de disparo de 6 fps. Modalidad de exposición HDR (Alto rango dinámico) en JPEG o RAW. Sellado contra agua, polvo , y golpes. Conectividad: USB 2.0, HDMI, Entrada de micrófono, Wireless (opcional). </t>
    </r>
    <r>
      <rPr>
        <b/>
        <sz val="10"/>
        <rFont val="Tahoma"/>
        <family val="2"/>
      </rPr>
      <t xml:space="preserve">2 Tarjetas de memoria CF de 64GB </t>
    </r>
    <r>
      <rPr>
        <sz val="10"/>
        <rFont val="Tahoma"/>
        <family val="2"/>
      </rPr>
      <t xml:space="preserve">. </t>
    </r>
    <r>
      <rPr>
        <b/>
        <sz val="10"/>
        <rFont val="Tahoma"/>
        <family val="2"/>
      </rPr>
      <t xml:space="preserve">3 Baterías de litio </t>
    </r>
    <r>
      <rPr>
        <sz val="10"/>
        <rFont val="Tahoma"/>
        <family val="2"/>
      </rPr>
      <t xml:space="preserve">para cámara seleccionada. </t>
    </r>
    <r>
      <rPr>
        <b/>
        <sz val="10"/>
        <color rgb="FF000000"/>
        <rFont val="Tahoma"/>
        <family val="2"/>
      </rPr>
      <t>1</t>
    </r>
    <r>
      <rPr>
        <b/>
        <sz val="10"/>
        <rFont val="Tahoma"/>
        <family val="2"/>
      </rPr>
      <t xml:space="preserve"> cargador adicional de baterías</t>
    </r>
    <r>
      <rPr>
        <sz val="10"/>
        <rFont val="Tahoma"/>
        <family val="2"/>
      </rPr>
      <t xml:space="preserve"> de la cámara seleccionada. </t>
    </r>
    <r>
      <rPr>
        <b/>
        <sz val="10"/>
        <rFont val="Tahoma"/>
        <family val="2"/>
      </rPr>
      <t>Trípode profesional de aluminio con cabeza fluida de bola</t>
    </r>
    <r>
      <rPr>
        <sz val="10"/>
        <rFont val="Tahoma"/>
        <family val="2"/>
      </rPr>
      <t xml:space="preserve"> (Altura Máxima con la columna de centro 1.75 Mts. Altura Máxima de 1.35 Mts. Altura Mínima de 7 cm. Longitud de las patas. 60 cm. 3 Secciones de Patas  Diámetro de la Columna 28mm.  Pies de Caucho. Montaje de la Cabeza 3/8" montaje roscado. Capacidad Máxima de Carga 6.97 Kgs. Peso 2.30kgs.Paneo 360º). </t>
    </r>
    <r>
      <rPr>
        <b/>
        <sz val="10"/>
        <rFont val="Tahoma"/>
        <family val="2"/>
      </rPr>
      <t xml:space="preserve">1 lector de tarjeta CF y SD. Debe incluir 1 </t>
    </r>
    <r>
      <rPr>
        <sz val="10"/>
        <rFont val="Tahoma"/>
        <family val="2"/>
      </rPr>
      <t>Lente EF 24-70MM f/2.8 LII USM</t>
    </r>
    <r>
      <rPr>
        <b/>
        <sz val="10"/>
        <rFont val="Tahoma"/>
        <family val="2"/>
      </rPr>
      <t xml:space="preserve"> y 1</t>
    </r>
    <r>
      <rPr>
        <sz val="10"/>
        <rFont val="Tahoma"/>
        <family val="2"/>
      </rPr>
      <t xml:space="preserve"> Flash de Fotografía profesional con Medición de flash E-TTL II. Número guía de 43*. Capacidad de unidad flash esclava inalámbrica. Cabezal de zoom de 24-105 mm con difusor de 14 mm. Reciclaje rápido y silencioso. Zapata metálica. Cabezal giratorio a 180 grados. Ayuda AF</t>
    </r>
  </si>
  <si>
    <r>
      <t>Lámpara Portátil (que funcione con baterías NP-F) LED BiColor, de color variable entre 3.200K y 5.600K, con Dimmer (Oscurecimiento de 0-100%), energía de AC / DC y de bateria. Medidas 5,8 x 11.75 x 2.1</t>
    </r>
    <r>
      <rPr>
        <b/>
        <sz val="10"/>
        <rFont val="Tahoma"/>
        <family val="2"/>
      </rPr>
      <t xml:space="preserve"> . Debe incluir  4 baterias 1  tripode de luz (light stand)</t>
    </r>
  </si>
  <si>
    <r>
      <t xml:space="preserve">Grabadora de Sonido profesional de 4 canales con mezclador integrado para DSLR, que permita grabar en tarjetas SDHC y SDXC, con 4 entradas de micrófono XLR, que funcione con baterías AA y adaptador AC. Grabación a 44.1/48/96 kHz, 16/24-bit en formato linear PCM (WAV). Con Micrófonos omnidireccionales incorporados. Cuatro entradas combo XLR/TRS con alimentación phantom (+24V/+48V). Máximo nivel de entrada +24 dBu (20 dB de margen dinámico). Corte de graves seleccionable para reducir el ruido por bajas frecuencias (40 Hz, 80 Hz, 120 Hz). 
 </t>
    </r>
    <r>
      <rPr>
        <b/>
        <sz val="10"/>
        <rFont val="Tahoma"/>
        <family val="2"/>
      </rPr>
      <t xml:space="preserve">1 Tarjeta 64GB UHS-I SDXC. 4 Cables oxigenados XLR para micrófono </t>
    </r>
    <r>
      <rPr>
        <sz val="10"/>
        <rFont val="Tahoma"/>
        <family val="2"/>
      </rPr>
      <t>(uno de 20 metros, dos de 6 metros, y uno de 3 metros</t>
    </r>
    <r>
      <rPr>
        <b/>
        <sz val="10"/>
        <rFont val="Tahoma"/>
        <family val="2"/>
      </rPr>
      <t>) 12 Pilas recargables AA y cargador de baterias AA. 1 audifonos profesionales de diadema para monitorear sonido. (</t>
    </r>
    <r>
      <rPr>
        <sz val="10"/>
        <rFont val="Tahoma"/>
        <family val="2"/>
      </rPr>
      <t xml:space="preserve">Transductor Dinamico. Neodymium magnet. Rango de frecuencia10 - 22,000 Hz. Sensibilidad (@ 1 kHz) 105 dB/mW. Impedancia (@ 1 kHz) 44 Ohms. Maximum Input Power 500 mW. Conector oro-plata 3.5 mm (1/8”) stereo mini jack plug with 6.35 mm. (1/4”) . Cable de 3 metros de largo (9.84 ft) / detachable coiled, oxygen-free copper. peso .69 lb (311 g) sin cable. Incluye 2 </t>
    </r>
    <r>
      <rPr>
        <b/>
        <sz val="10"/>
        <rFont val="Tahoma"/>
        <family val="2"/>
      </rPr>
      <t xml:space="preserve">Microfonos inhalambricos </t>
    </r>
    <r>
      <rPr>
        <sz val="10"/>
        <rFont val="Tahoma"/>
        <family val="2"/>
      </rPr>
      <t>12 Presets. El cambio de ancho de banda 42 MHz. Desviación de pico ± 48 kHz Compander HDX. Respuesta de frecuencia (micrófono) 80 - 18.000 Hz. Relación señal-ruido &gt; 110 dB (A) La distorsión armónica total (THD) &lt;0,9%. De conformidad con ETS 300422, ETS 300445, CE, FCC. Conector XLR Jack de 3,5 mm Nivel de salida de audio (balanceado) +10 DBu max. Dimensiones (receptor) 3,2 x 2,5 x 0,9 pulgadas (82 x 64 x 24 mm) Peso (receptor) Aprox. 5,6 oz (160 g). Potencia de salida RF 30 mW. Tiempo de funcionamiento (transmisor) &gt; 8 h. Rango de voltaje De micrófono /línea: 1.8V/3V (SK 100 G2), entrada de micrófono: 1,2 V (SKP 100 G2) Dimensiones (transmisor) 3,2 x 2,5 x 0,9 cm / 82 x 64 x 24 mm (SK 100 G2), 4,1 x 1,7 x 1,7 pulgadas / 05 x 43 x 43 mm (SKP 100 G2) Peso (transmisor) Aprox. 5,6 oz / 160 g (SK 100 G2), 6.9 oz / 195 g (SKP 100 G2) Transductor / micrófono de tipo elektret Sensibilidad AF 20 mV / Pa Nivel de presión sonora (SPL) 130 dB (SPL) máx. Patrón de captación omni-direccional</t>
    </r>
    <r>
      <rPr>
        <b/>
        <sz val="11"/>
        <rFont val="Calibri"/>
        <family val="2"/>
      </rPr>
      <t/>
    </r>
  </si>
  <si>
    <r>
      <t xml:space="preserve">1 Micrófono Boom short shotgun de condensador hipercardioide con buen rango dinámico. </t>
    </r>
    <r>
      <rPr>
        <b/>
        <sz val="10"/>
        <rFont val="Tahoma"/>
        <family val="2"/>
      </rPr>
      <t>Caña de aluminio de 3 secciones. Zepelim con Perro</t>
    </r>
  </si>
  <si>
    <t>VIDEOPROYECTOR 3500 Lumensen blanco y color. Contraste: 10.000:1. Resolución:XGA(1024x768). WiFi. Peso:2.3Kg. Lámpara 200WUHE, 5000horas en alta y 6000 horas en baja luminosidad. Apagado Instantáneo. Corrección trapezolidal automática vertical de +/- 30º y manual horizontal de +/-30º. Conectividad:1VGA, 1Video, 1S-Video, USB tipo A y B tres en uno, 1 HDMI, 2 Entradas de Audio. Color: Blanco. Maletín Blando.</t>
  </si>
  <si>
    <t>4. PROYECTOR TIRO CORTO:
Proyector de Tiro corto, tecnología DLP de proyección,
mínimo 3300 lúmenes, con contraste de 15.000:1. vida útil
de la lámpara hasta 7000horas en modo de ahorro.
Resolución mínimo XGA, (1024x 768) proyección de 89" a
menos de 1 metro de distancia, capacidad de proyección
desde 60" hasta 200" En diagonal, desde 76cm hasta 2.52
metros de distancia. Conectividad HDMI, VGA, S-Video,
Video componente, audio 3.5mm, audio integrado de 10W de potencia. Slot de seguridad Kensington.</t>
  </si>
  <si>
    <t>3. SOPORTE PROYECTOR: 
Soporte de Pared Externo para Proyector de tiro corto,
extensible para graduación de tamaño de imagen, incluye adaptador unislide, permite relación de inclinación, compartimento para ocultar los cables en la columna, extensible hasta 1,2 metros, capacidad de soportar hasta 20Kg.</t>
  </si>
  <si>
    <t>5. SISTEMA DE SONIDO: 
Sistema de Alvoces de pared activos, amplificador de audio con potencia de sonido de 15Wx2 sistema de fijación a pared con malla de acero para protección en el aula. Entradas de PC, DVD, control de volumen, botón de encendido y apagado.</t>
  </si>
  <si>
    <r>
      <t>Para salon 103</t>
    </r>
    <r>
      <rPr>
        <sz val="10"/>
        <rFont val="Tahoma"/>
        <family val="2"/>
      </rPr>
      <t xml:space="preserve"> 1 (UN) sistema de audio compuesto Amplificador mezclador de 120W RMS a 4 ohm/100V. Reproductor USB/SD con pantalla y diferentes botones de mando. Radio FM,  Bluetooht y Control Remoto. 4 entradas con volumen independiente para Mic XLR balanceadas/Linea con Phantom que se activa por canal independiente + 1 entrada Auxiliar en RCAx2. Entrada teléfono con transformador incluido y control de volumen independiente. Salida de señal en RCAx2. Ecualizador General de Bajos y Altos. Volumen Master. Nivel de sonido en la parte frontal. Alimentación de 110V AC o 24V DC. y cuatro</t>
    </r>
    <r>
      <rPr>
        <b/>
        <sz val="10"/>
        <rFont val="Tahoma"/>
        <family val="2"/>
      </rPr>
      <t>(4)</t>
    </r>
    <r>
      <rPr>
        <sz val="10"/>
        <rFont val="Tahoma"/>
        <family val="2"/>
      </rPr>
      <t xml:space="preserve"> Bafles para instalación en pared con Parl 6.5" + Driver 1" de color blanco. Potencia de 30W RMS. Transformador de línea 100V: 30, 15, 7.5 y 3.8 watt, y 70V: 30, 15, 7.5, 3.8 y 1.9 watt. Resp Frecuencia: 60Hz-20kHz. Sensitividad: 86 dB SPL. Dispersión de 130° Incluye soporte. y su rack de protección debidamente instalado y Se entregará una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trampas de bajo  y demás materiales estén correctamente ubicados y sintonizados.. </t>
    </r>
    <r>
      <rPr>
        <b/>
        <sz val="10"/>
        <rFont val="Tahoma"/>
        <family val="2"/>
      </rPr>
      <t xml:space="preserve">Para aula M-16 y  M-17 </t>
    </r>
    <r>
      <rPr>
        <sz val="10"/>
        <rFont val="Tahoma"/>
        <family val="2"/>
      </rPr>
      <t xml:space="preserve">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trampa para bajos de madera ranurada con Espuma Lowsound como material absorbente, el cual trabajara en el comportamiento de las frecuencias bajas de la sala   y demás materiales estén correctamente ubicados y sintonizados. </t>
    </r>
    <r>
      <rPr>
        <b/>
        <sz val="10"/>
        <rFont val="Tahoma"/>
        <family val="2"/>
      </rPr>
      <t>Para aula C-214</t>
    </r>
    <r>
      <rPr>
        <sz val="10"/>
        <rFont val="Tahoma"/>
        <family val="2"/>
      </rPr>
      <t xml:space="preserve"> 1 (UN) sistema de audio compuesto Amplificador mezclador de 120W RMS a 4 ohm/100V. Reproductor USB/SD con pantalla y diferentes botones de mando. Radio FM,  Bluetooht y Control Remoto. 4 entradas con volumen independiente para Mic XLR balanceadas/Linea con Phantom que se activa por canal independiente + 1 entrada Auxiliar en RCAx2. Entrada teléfono con transformador incluido y control de volumen independiente. Salida de señal en RCAx2. Ecualizador General de Bajos y Altos. Volumen Master. Nivel de sonido en la parte frontal. Alimentación de 110V AC o 24V DC. y cuatro(2) Bafles para instalación en pared con Parl 6.5" + Driver 1" de color blanco. Potencia de 30W RMS. Transformador de línea 100V: 30, 15, 7.5 y 3.8 watt, y 70V: 30, 15, 7.5, 3.8 y 1.9 watt. Resp Frecuencia: 60Hz-20kHz. Sensitividad: 86 dB SPL. Dispersión de 130° Incluye soporte y  rack de protección debidamente instalado y se entregará una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trampas de bajo  y demás materiales estén correctamente ubicados y sintonizados. </t>
    </r>
    <r>
      <rPr>
        <b/>
        <sz val="10"/>
        <rFont val="Tahoma"/>
        <family val="2"/>
      </rPr>
      <t>Para aula 114</t>
    </r>
    <r>
      <rPr>
        <sz val="10"/>
        <rFont val="Tahoma"/>
        <family val="2"/>
      </rPr>
      <t xml:space="preserve"> Adecuación acústica complementaria exterior contemplado dentro de los estándares de calidad para este tipo de espacio según las normas acústicas internacionales (RT-60, C80, D50, BR) para mejorar  y reforzar el tratamiento realizado en el interior que esta  adaptado para interpretación y ejecución de instrumentos acústicos, cuerdas  e interpretación vocal y  grabación de los mismos con el fin de garantizar que difusores, Plataformas, Paneles potencien su función, incluye sistema de aireación con refuerzo de aislamiento de muro principal entrada y puerta con parámetros acústicos. </t>
    </r>
    <r>
      <rPr>
        <b/>
        <sz val="10"/>
        <rFont val="Tahoma"/>
        <family val="2"/>
      </rPr>
      <t>Para 208</t>
    </r>
    <r>
      <rPr>
        <sz val="10"/>
        <rFont val="Tahoma"/>
        <family val="2"/>
      </rPr>
      <t xml:space="preserve"> sistema de aireación complementario para acústica. </t>
    </r>
    <r>
      <rPr>
        <b/>
        <sz val="10"/>
        <rFont val="Tahoma"/>
        <family val="2"/>
      </rPr>
      <t>Para todos los espacios</t>
    </r>
    <r>
      <rPr>
        <sz val="10"/>
        <rFont val="Tahoma"/>
        <family val="2"/>
      </rPr>
      <t xml:space="preserve"> se deberá entregar informe basado en la medición del espacio y analizado mediante un software licenciado el cual determinará con precisión los elementos a instalar y estos serán sintonizados de acuerdo a sus resultados. Debe incluir 1 Estante de fabricación especial de 2,00 m de altura X 1,66m de ancho x  de fondo. Parte superior con dos entrepaños fijos inclinados, tapizados en lona codra, parte inferior con dos entrepaños graduables con puertas y chapa de seguridad, para guardar elementos, 1 Estante de fabricación especial de 2,00 m de altura X 1,66m de ancho x  de fondo, parte superior con dos entrepaños fijos inclinados, tapizados en lona codra para almecenar equipos, 1Estante de fabricación especial enchapado en fórmica, doble juego de puertas de abrir con chapa y manija metálica, cuatro entrepaños intermedios graduables. De 2.10m altura x 1.50m ancho x 0.60m fondo aproximadamente. (Similar a existente). 1 Estante Farma metal madera, para guardar películas y documentales. Seis gavetas verticales dobles de almacenamiento; con dos tranca cd fijos por entrepaño; con manija metálica, sin chapa. Fabricado en lámina metálica calibre 20. Corredera metálica en todas las gavetas. Altura 1.60m x Ancho 1.50m elaborado en dos módulos de 0.75m x Fondo 0.40m pintura electrostática puertas enchapadas en fórmica color a elegir.</t>
    </r>
  </si>
  <si>
    <t>Piano de cola, color negro, con pedal para sustein de bajo, 151cm X 146cm, altura 99cm, escala doble solamente adelante, superficie del teclado en resina aclilica, incluye banqueta, hecho en ebano pulido., INCLUYE FORRO</t>
  </si>
  <si>
    <t>VALOR TOTAL DE LA PROPUESTAS</t>
  </si>
  <si>
    <t xml:space="preserve">1. PIZARRA INTERACTIVA:
Pizarra Interactiva área efectiva Mínimo de 89”. Material de la pizarra polyester de alta densidad y acero. Rango de operatividad temperatura 5°C hasta 35°C. humedad sin condensación 20-80%. Interfaz USB compatible con Sistemas Operativos Windows, Linux y MAC OS, tecnología multitouch infrarroja con sensores en todo el marco de la pizarra, capacidad de escritura con cualquier objeto y con la mano. 2 barras laterales con botones que permiten acceder a funciones predeterminadas y personalizadas. sistema de colaboración en conferencia con licencia incluida, conectando varios dispositivos en simultánea, grabación de la clase de forma continua en formato de video, y grabación de la clase en forma de dispositivas. Software de colaboración incluido compatible con Sistemas Operativos Windows, Linux y MAC OS, calibración de la pizarra mínima de 9 puntos con acceso rápido desde la barra de botones laterales. personalización de 16 funciones o herramientas del software en la barra lateral. sistema de escritura con estilo de lápiz modificable en color y ancho de la escritura debe ofrecer 6 estilos de lápiz digital, reconocimiento de texto mano alzada y reconocimiento de formas a mano alzada. debe contener herramienta de búsqueda por internet personalizada en el software, de forma directa desde el software, galería con recursos educativos que interactúen de forma directa en el software, herramienta de clonación de imágenes, capacidad para integrar documentos de texto imágenes diapositivas en el software directamente. herramienta que permita crear accesos directos en la pizarra para trabajar con funciones personalizadas. </t>
  </si>
  <si>
    <t>TIEMPO DE RESPÚESTA A LA GARANTIA (RESPUESTA 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</si>
</sst>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164" formatCode="_ * #,##0.00_ ;_ * \-#,##0.00_ ;_ * &quot;-&quot;??_ ;_ @_ "/>
    <numFmt numFmtId="165" formatCode="_-* #,##0.00\ _€_-;\-* #,##0.00\ _€_-;_-* &quot;-&quot;??\ _€_-;_-@_-"/>
    <numFmt numFmtId="166" formatCode="_-* #,##0\ &quot;€&quot;_-;\-* #,##0\ &quot;€&quot;_-;_-* &quot;-&quot;??\ &quot;€&quot;_-;_-@_-"/>
    <numFmt numFmtId="167" formatCode="&quot;Activado&quot;;&quot;Activado&quot;;&quot;Desactivado&quot;"/>
    <numFmt numFmtId="168" formatCode="_(&quot;$&quot;\ * #,##0_);_(&quot;$&quot;\ * \(#,##0\);_(&quot;$&quot;\ * &quot;-&quot;??_);_(@_)"/>
    <numFmt numFmtId="169" formatCode="[$$-240A]\ #,##0"/>
    <numFmt numFmtId="170" formatCode="_-* #,##0.00\ &quot;pta&quot;_-;\-* #,##0.00\ &quot;pta&quot;_-;_-* &quot;-&quot;??\ &quot;pta&quot;_-;_-@_-"/>
  </numFmts>
  <fonts count="18" x14ac:knownFonts="1">
    <font>
      <sz val="10"/>
      <name val="Arial"/>
    </font>
    <font>
      <sz val="11"/>
      <color indexed="8"/>
      <name val="Calibri"/>
      <family val="2"/>
    </font>
    <font>
      <sz val="10"/>
      <name val="Arial"/>
      <family val="2"/>
    </font>
    <font>
      <sz val="11"/>
      <color indexed="63"/>
      <name val="Calibri"/>
      <family val="2"/>
    </font>
    <font>
      <u/>
      <sz val="10"/>
      <color indexed="12"/>
      <name val="Arial"/>
      <family val="2"/>
    </font>
    <font>
      <sz val="10"/>
      <name val="Arial"/>
      <family val="2"/>
    </font>
    <font>
      <b/>
      <sz val="12"/>
      <name val="Tahoma"/>
      <family val="2"/>
    </font>
    <font>
      <sz val="9"/>
      <name val="Tahoma"/>
      <family val="2"/>
    </font>
    <font>
      <b/>
      <sz val="9"/>
      <name val="Tahoma"/>
      <family val="2"/>
    </font>
    <font>
      <sz val="12"/>
      <name val="Tahoma"/>
      <family val="2"/>
    </font>
    <font>
      <sz val="10"/>
      <name val="Tahoma"/>
      <family val="2"/>
    </font>
    <font>
      <vertAlign val="superscript"/>
      <sz val="10"/>
      <name val="Tahoma"/>
      <family val="2"/>
    </font>
    <font>
      <sz val="11"/>
      <color theme="1"/>
      <name val="Calibri"/>
      <family val="2"/>
      <scheme val="minor"/>
    </font>
    <font>
      <sz val="10"/>
      <color theme="1"/>
      <name val="Tahoma"/>
      <family val="2"/>
    </font>
    <font>
      <b/>
      <sz val="11"/>
      <name val="Calibri"/>
      <family val="2"/>
    </font>
    <font>
      <b/>
      <sz val="10"/>
      <color rgb="FF000000"/>
      <name val="Tahoma"/>
      <family val="2"/>
    </font>
    <font>
      <sz val="10"/>
      <color rgb="FF000000"/>
      <name val="Tahoma"/>
      <family val="2"/>
    </font>
    <font>
      <b/>
      <sz val="10"/>
      <name val="Tahoma"/>
      <family val="2"/>
    </font>
  </fonts>
  <fills count="4">
    <fill>
      <patternFill patternType="none"/>
    </fill>
    <fill>
      <patternFill patternType="gray125"/>
    </fill>
    <fill>
      <patternFill patternType="solid">
        <fgColor theme="0"/>
        <bgColor rgb="FFF4CCCC"/>
      </patternFill>
    </fill>
    <fill>
      <patternFill patternType="solid">
        <fgColor rgb="FFFFFFFF"/>
        <bgColor rgb="FFFFFFFF"/>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0" fontId="1"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44" fontId="5"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cellStyleXfs>
  <cellXfs count="81">
    <xf numFmtId="0" fontId="0" fillId="0" borderId="0" xfId="0"/>
    <xf numFmtId="168" fontId="7" fillId="0" borderId="1" xfId="6"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68" fontId="7" fillId="0" borderId="1" xfId="0" applyNumberFormat="1" applyFont="1" applyFill="1" applyBorder="1" applyAlignment="1" applyProtection="1">
      <alignment horizontal="center" vertical="center"/>
      <protection locked="0"/>
    </xf>
    <xf numFmtId="168" fontId="7" fillId="0" borderId="2" xfId="0" applyNumberFormat="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8" fillId="0" borderId="0" xfId="0" applyFont="1" applyFill="1" applyAlignment="1">
      <alignment vertical="center" wrapText="1"/>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justify"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lignment horizontal="justify" vertical="center"/>
    </xf>
    <xf numFmtId="0" fontId="6" fillId="0" borderId="0" xfId="0" applyFont="1" applyFill="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1" xfId="25" applyFont="1" applyFill="1" applyBorder="1" applyAlignment="1">
      <alignment horizontal="center" vertical="center" wrapText="1"/>
    </xf>
    <xf numFmtId="169" fontId="10" fillId="0" borderId="1" xfId="24" applyNumberFormat="1" applyFont="1" applyFill="1" applyBorder="1" applyAlignment="1">
      <alignment horizontal="left" vertical="center" wrapText="1"/>
    </xf>
    <xf numFmtId="49" fontId="10" fillId="0" borderId="1" xfId="24"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vertical="top" wrapText="1"/>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168" fontId="7" fillId="0" borderId="1" xfId="0" applyNumberFormat="1" applyFont="1" applyFill="1" applyBorder="1" applyAlignment="1" applyProtection="1">
      <alignment vertical="center"/>
      <protection locked="0"/>
    </xf>
    <xf numFmtId="0" fontId="10" fillId="0" borderId="13" xfId="0" applyFont="1" applyBorder="1" applyAlignment="1">
      <alignment vertical="center" wrapText="1"/>
    </xf>
    <xf numFmtId="0" fontId="10" fillId="0" borderId="13" xfId="0" applyFont="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9" xfId="0" applyFont="1" applyBorder="1" applyAlignment="1">
      <alignment horizontal="center" vertical="center" wrapText="1"/>
    </xf>
    <xf numFmtId="0" fontId="16" fillId="0" borderId="9" xfId="0" applyFont="1" applyBorder="1" applyAlignment="1">
      <alignment horizontal="left" vertical="center" wrapText="1"/>
    </xf>
    <xf numFmtId="0" fontId="16" fillId="3" borderId="9" xfId="0" applyFont="1" applyFill="1" applyBorder="1" applyAlignment="1">
      <alignment horizontal="center" vertical="center" wrapText="1"/>
    </xf>
    <xf numFmtId="0" fontId="16" fillId="3" borderId="9" xfId="0" applyFont="1" applyFill="1" applyBorder="1" applyAlignment="1">
      <alignment horizontal="left" vertical="center" wrapText="1"/>
    </xf>
    <xf numFmtId="0" fontId="16" fillId="0" borderId="10" xfId="0" applyFont="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2" borderId="0"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6" fillId="0" borderId="13" xfId="0" applyFont="1" applyBorder="1" applyAlignment="1">
      <alignment horizontal="left" vertical="center" wrapText="1"/>
    </xf>
    <xf numFmtId="0" fontId="16" fillId="0" borderId="11" xfId="0" applyFont="1" applyBorder="1" applyAlignment="1">
      <alignment horizontal="left" vertical="center" wrapText="1"/>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0" fillId="0" borderId="1" xfId="0" applyFont="1" applyFill="1" applyBorder="1" applyAlignment="1">
      <alignment horizontal="left" wrapText="1"/>
    </xf>
    <xf numFmtId="0" fontId="7"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7" fillId="0" borderId="1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0" borderId="1" xfId="0" applyFont="1" applyFill="1" applyBorder="1" applyAlignment="1">
      <alignment horizontal="center" vertical="center"/>
    </xf>
    <xf numFmtId="168"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168" fontId="8" fillId="0" borderId="16"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30">
    <cellStyle name="Excel Built-in Normal" xfId="1"/>
    <cellStyle name="Hipervínculo 2" xfId="2"/>
    <cellStyle name="Millares 2" xfId="3"/>
    <cellStyle name="Millares 2 2" xfId="4"/>
    <cellStyle name="Millares 2 3" xfId="5"/>
    <cellStyle name="Moneda" xfId="6" builtinId="4"/>
    <cellStyle name="Moneda 2" xfId="7"/>
    <cellStyle name="Moneda 2 2" xfId="8"/>
    <cellStyle name="Moneda 7" xfId="9"/>
    <cellStyle name="Moneda 9" xfId="10"/>
    <cellStyle name="Normal" xfId="0" builtinId="0"/>
    <cellStyle name="Normal 10" xfId="11"/>
    <cellStyle name="Normal 11" xfId="12"/>
    <cellStyle name="Normal 12" xfId="13"/>
    <cellStyle name="Normal 2" xfId="14"/>
    <cellStyle name="Normal 2 2" xfId="15"/>
    <cellStyle name="Normal 2 3" xfId="16"/>
    <cellStyle name="Normal 2 5" xfId="17"/>
    <cellStyle name="Normal 2_INFORME CIENCIAS 25 DE AGOSTO" xfId="18"/>
    <cellStyle name="Normal 20" xfId="19"/>
    <cellStyle name="Normal 3" xfId="20"/>
    <cellStyle name="Normal 3 2" xfId="21"/>
    <cellStyle name="Normal 3 3" xfId="22"/>
    <cellStyle name="Normal 4" xfId="23"/>
    <cellStyle name="Normal 5" xfId="24"/>
    <cellStyle name="Normal 6" xfId="25"/>
    <cellStyle name="Normal 7" xfId="26"/>
    <cellStyle name="Normal 7 2" xfId="27"/>
    <cellStyle name="Normal 8" xfId="28"/>
    <cellStyle name="Normal 9"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abSelected="1" zoomScale="85" zoomScaleNormal="85" workbookViewId="0">
      <selection activeCell="Q13" sqref="Q13"/>
    </sheetView>
  </sheetViews>
  <sheetFormatPr baseColWidth="10" defaultRowHeight="11.25" x14ac:dyDescent="0.2"/>
  <cols>
    <col min="1" max="1" width="6.7109375" style="6" customWidth="1"/>
    <col min="2" max="2" width="16.7109375" style="6" customWidth="1"/>
    <col min="3" max="3" width="18.85546875" style="6" customWidth="1"/>
    <col min="4" max="4" width="24.5703125" style="10" customWidth="1"/>
    <col min="5" max="5" width="123.85546875" style="8" customWidth="1"/>
    <col min="6" max="6" width="14.7109375" style="7" bestFit="1" customWidth="1"/>
    <col min="7" max="7" width="58.42578125" style="6" customWidth="1"/>
    <col min="8" max="10" width="16" style="6" customWidth="1"/>
    <col min="11" max="11" width="15.140625" style="6" customWidth="1"/>
    <col min="12" max="12" width="25" style="6" customWidth="1"/>
    <col min="13" max="15" width="15.140625" style="6" customWidth="1"/>
    <col min="16" max="16" width="18.5703125" style="6" customWidth="1"/>
    <col min="17" max="17" width="20.28515625" style="6" customWidth="1"/>
    <col min="18" max="20" width="11.42578125" style="6"/>
    <col min="21" max="21" width="18.5703125" style="6" customWidth="1"/>
    <col min="22" max="16384" width="11.42578125" style="6"/>
  </cols>
  <sheetData>
    <row r="1" spans="1:18" x14ac:dyDescent="0.2">
      <c r="A1" s="5"/>
    </row>
    <row r="2" spans="1:18" ht="15" x14ac:dyDescent="0.2">
      <c r="A2" s="65" t="s">
        <v>6</v>
      </c>
      <c r="B2" s="65"/>
      <c r="C2" s="65"/>
      <c r="D2" s="65"/>
      <c r="E2" s="65"/>
      <c r="F2" s="65"/>
      <c r="G2" s="65"/>
      <c r="H2" s="65"/>
      <c r="I2" s="65"/>
      <c r="J2" s="65"/>
      <c r="K2" s="65"/>
      <c r="L2" s="65"/>
      <c r="M2" s="65"/>
      <c r="N2" s="65"/>
      <c r="O2" s="65"/>
      <c r="P2" s="65"/>
      <c r="Q2" s="65"/>
    </row>
    <row r="3" spans="1:18" ht="15.75" customHeight="1" x14ac:dyDescent="0.2">
      <c r="A3" s="65" t="s">
        <v>74</v>
      </c>
      <c r="B3" s="65"/>
      <c r="C3" s="65"/>
      <c r="D3" s="65"/>
      <c r="E3" s="65"/>
      <c r="F3" s="65"/>
      <c r="G3" s="65"/>
      <c r="H3" s="65"/>
      <c r="I3" s="65"/>
      <c r="J3" s="65"/>
      <c r="K3" s="65"/>
      <c r="L3" s="65"/>
      <c r="M3" s="65"/>
      <c r="N3" s="65"/>
      <c r="O3" s="65"/>
      <c r="P3" s="65"/>
      <c r="Q3" s="65"/>
    </row>
    <row r="4" spans="1:18" ht="65.25" customHeight="1" x14ac:dyDescent="0.2">
      <c r="A4" s="68" t="s">
        <v>51</v>
      </c>
      <c r="B4" s="68"/>
      <c r="C4" s="68"/>
      <c r="D4" s="68"/>
      <c r="E4" s="68"/>
      <c r="F4" s="68"/>
      <c r="G4" s="68"/>
      <c r="H4" s="68"/>
      <c r="I4" s="68"/>
      <c r="J4" s="68"/>
      <c r="K4" s="68"/>
      <c r="L4" s="68"/>
      <c r="M4" s="68"/>
      <c r="N4" s="68"/>
      <c r="O4" s="68"/>
      <c r="P4" s="68"/>
      <c r="Q4" s="68"/>
    </row>
    <row r="5" spans="1:18" ht="15" x14ac:dyDescent="0.2">
      <c r="A5" s="15"/>
      <c r="B5" s="16"/>
      <c r="C5" s="16"/>
      <c r="D5" s="17"/>
      <c r="E5" s="18"/>
      <c r="F5" s="16"/>
      <c r="G5" s="15"/>
      <c r="H5" s="15"/>
      <c r="I5" s="15"/>
      <c r="J5" s="15"/>
      <c r="K5" s="15"/>
      <c r="L5" s="15"/>
      <c r="M5" s="15"/>
      <c r="N5" s="15"/>
      <c r="O5" s="15"/>
      <c r="P5" s="15"/>
      <c r="Q5" s="15"/>
    </row>
    <row r="6" spans="1:18" ht="15" x14ac:dyDescent="0.2">
      <c r="A6" s="65" t="s">
        <v>7</v>
      </c>
      <c r="B6" s="65"/>
      <c r="C6" s="65"/>
      <c r="D6" s="65"/>
      <c r="E6" s="65"/>
      <c r="F6" s="65"/>
      <c r="G6" s="65"/>
      <c r="H6" s="65"/>
      <c r="I6" s="65"/>
      <c r="J6" s="65"/>
      <c r="K6" s="65"/>
      <c r="L6" s="65"/>
      <c r="M6" s="65"/>
      <c r="N6" s="65"/>
      <c r="O6" s="65"/>
      <c r="P6" s="65"/>
      <c r="Q6" s="65"/>
    </row>
    <row r="7" spans="1:18" s="5" customFormat="1" ht="12" customHeight="1" x14ac:dyDescent="0.2">
      <c r="A7" s="12"/>
      <c r="B7" s="12"/>
      <c r="C7" s="12"/>
      <c r="D7" s="13"/>
      <c r="E7" s="14"/>
      <c r="F7" s="12"/>
      <c r="G7" s="12"/>
      <c r="H7" s="12"/>
      <c r="I7" s="12"/>
      <c r="J7" s="12"/>
      <c r="K7" s="12"/>
      <c r="L7" s="12"/>
      <c r="M7" s="12"/>
      <c r="N7" s="12"/>
      <c r="O7" s="12"/>
      <c r="P7" s="12"/>
      <c r="Q7" s="12"/>
    </row>
    <row r="8" spans="1:18" ht="27" customHeight="1" x14ac:dyDescent="0.2">
      <c r="A8" s="68"/>
      <c r="B8" s="68"/>
      <c r="C8" s="68"/>
      <c r="D8" s="68"/>
      <c r="E8" s="68"/>
      <c r="F8" s="68"/>
      <c r="G8" s="19"/>
      <c r="H8" s="19"/>
      <c r="I8" s="19"/>
      <c r="J8" s="19"/>
      <c r="K8" s="19"/>
      <c r="L8" s="19"/>
      <c r="M8" s="19"/>
      <c r="N8" s="19"/>
      <c r="O8" s="19"/>
      <c r="P8" s="19"/>
      <c r="Q8" s="19"/>
      <c r="R8" s="9"/>
    </row>
    <row r="10" spans="1:18" ht="12" thickBot="1" x14ac:dyDescent="0.25"/>
    <row r="11" spans="1:18" ht="48" customHeight="1" x14ac:dyDescent="0.2">
      <c r="A11" s="69" t="s">
        <v>0</v>
      </c>
      <c r="B11" s="66" t="s">
        <v>1</v>
      </c>
      <c r="C11" s="66" t="s">
        <v>80</v>
      </c>
      <c r="D11" s="66" t="s">
        <v>2</v>
      </c>
      <c r="E11" s="71" t="s">
        <v>3</v>
      </c>
      <c r="F11" s="71" t="s">
        <v>4</v>
      </c>
      <c r="G11" s="71" t="s">
        <v>8</v>
      </c>
      <c r="H11" s="71" t="s">
        <v>9</v>
      </c>
      <c r="I11" s="71" t="s">
        <v>25</v>
      </c>
      <c r="J11" s="71" t="s">
        <v>10</v>
      </c>
      <c r="K11" s="71" t="s">
        <v>11</v>
      </c>
      <c r="L11" s="71" t="s">
        <v>12</v>
      </c>
      <c r="M11" s="71" t="s">
        <v>16</v>
      </c>
      <c r="N11" s="71"/>
      <c r="O11" s="71" t="s">
        <v>26</v>
      </c>
      <c r="P11" s="71" t="s">
        <v>13</v>
      </c>
      <c r="Q11" s="79" t="s">
        <v>110</v>
      </c>
    </row>
    <row r="12" spans="1:18" ht="43.5" customHeight="1" x14ac:dyDescent="0.2">
      <c r="A12" s="70"/>
      <c r="B12" s="67"/>
      <c r="C12" s="67"/>
      <c r="D12" s="67"/>
      <c r="E12" s="72"/>
      <c r="F12" s="72"/>
      <c r="G12" s="72"/>
      <c r="H12" s="72"/>
      <c r="I12" s="72"/>
      <c r="J12" s="72"/>
      <c r="K12" s="72"/>
      <c r="L12" s="72"/>
      <c r="M12" s="11" t="s">
        <v>14</v>
      </c>
      <c r="N12" s="11" t="s">
        <v>15</v>
      </c>
      <c r="O12" s="72"/>
      <c r="P12" s="72"/>
      <c r="Q12" s="80"/>
    </row>
    <row r="13" spans="1:18" ht="30" customHeight="1" x14ac:dyDescent="0.2">
      <c r="A13" s="20">
        <v>1</v>
      </c>
      <c r="B13" s="20" t="s">
        <v>20</v>
      </c>
      <c r="C13" s="20" t="s">
        <v>18</v>
      </c>
      <c r="D13" s="20" t="s">
        <v>62</v>
      </c>
      <c r="E13" s="21" t="s">
        <v>63</v>
      </c>
      <c r="F13" s="28">
        <v>1</v>
      </c>
      <c r="G13" s="2"/>
      <c r="H13" s="2"/>
      <c r="I13" s="2"/>
      <c r="J13" s="1"/>
      <c r="K13" s="3">
        <f>J13*16%</f>
        <v>0</v>
      </c>
      <c r="L13" s="3">
        <f>(J13+K13)*F13</f>
        <v>0</v>
      </c>
      <c r="M13" s="3"/>
      <c r="N13" s="3"/>
      <c r="O13" s="3"/>
      <c r="P13" s="3"/>
      <c r="Q13" s="4"/>
    </row>
    <row r="14" spans="1:18" ht="32.25" customHeight="1" x14ac:dyDescent="0.2">
      <c r="A14" s="20">
        <f>+A13+1</f>
        <v>2</v>
      </c>
      <c r="B14" s="20" t="s">
        <v>20</v>
      </c>
      <c r="C14" s="20" t="s">
        <v>21</v>
      </c>
      <c r="D14" s="20" t="s">
        <v>62</v>
      </c>
      <c r="E14" s="21" t="s">
        <v>63</v>
      </c>
      <c r="F14" s="28">
        <v>1</v>
      </c>
      <c r="G14" s="2"/>
      <c r="H14" s="2"/>
      <c r="I14" s="2"/>
      <c r="J14" s="1"/>
      <c r="K14" s="3">
        <f t="shared" ref="K14:K33" si="0">J14*16%</f>
        <v>0</v>
      </c>
      <c r="L14" s="3">
        <f t="shared" ref="L14:L33" si="1">(J14+K14)*F14</f>
        <v>0</v>
      </c>
      <c r="M14" s="3"/>
      <c r="N14" s="3"/>
      <c r="O14" s="3"/>
      <c r="P14" s="3"/>
      <c r="Q14" s="4"/>
    </row>
    <row r="15" spans="1:18" ht="110.25" customHeight="1" x14ac:dyDescent="0.2">
      <c r="A15" s="20">
        <f t="shared" ref="A15:A33" si="2">+A14+1</f>
        <v>3</v>
      </c>
      <c r="B15" s="20" t="s">
        <v>17</v>
      </c>
      <c r="C15" s="22" t="s">
        <v>22</v>
      </c>
      <c r="D15" s="22" t="s">
        <v>61</v>
      </c>
      <c r="E15" s="23" t="s">
        <v>46</v>
      </c>
      <c r="F15" s="24">
        <v>1</v>
      </c>
      <c r="G15" s="2"/>
      <c r="H15" s="2"/>
      <c r="I15" s="2"/>
      <c r="J15" s="1"/>
      <c r="K15" s="3">
        <f t="shared" si="0"/>
        <v>0</v>
      </c>
      <c r="L15" s="3">
        <f t="shared" si="1"/>
        <v>0</v>
      </c>
      <c r="M15" s="3"/>
      <c r="N15" s="3"/>
      <c r="O15" s="3"/>
      <c r="P15" s="3"/>
      <c r="Q15" s="4"/>
    </row>
    <row r="16" spans="1:18" ht="27" customHeight="1" x14ac:dyDescent="0.2">
      <c r="A16" s="20">
        <f t="shared" si="2"/>
        <v>4</v>
      </c>
      <c r="B16" s="20" t="s">
        <v>17</v>
      </c>
      <c r="C16" s="22" t="s">
        <v>22</v>
      </c>
      <c r="D16" s="22" t="s">
        <v>60</v>
      </c>
      <c r="E16" s="23" t="s">
        <v>27</v>
      </c>
      <c r="F16" s="24">
        <v>1</v>
      </c>
      <c r="G16" s="2"/>
      <c r="H16" s="2"/>
      <c r="I16" s="2"/>
      <c r="J16" s="1"/>
      <c r="K16" s="3">
        <f t="shared" si="0"/>
        <v>0</v>
      </c>
      <c r="L16" s="3">
        <f t="shared" si="1"/>
        <v>0</v>
      </c>
      <c r="M16" s="3"/>
      <c r="N16" s="3"/>
      <c r="O16" s="3"/>
      <c r="P16" s="3"/>
      <c r="Q16" s="4"/>
    </row>
    <row r="17" spans="1:17" ht="25.5" x14ac:dyDescent="0.2">
      <c r="A17" s="20">
        <f t="shared" si="2"/>
        <v>5</v>
      </c>
      <c r="B17" s="20" t="s">
        <v>17</v>
      </c>
      <c r="C17" s="22" t="s">
        <v>22</v>
      </c>
      <c r="D17" s="22" t="s">
        <v>59</v>
      </c>
      <c r="E17" s="23" t="s">
        <v>28</v>
      </c>
      <c r="F17" s="24">
        <v>1</v>
      </c>
      <c r="G17" s="2"/>
      <c r="H17" s="2"/>
      <c r="I17" s="2"/>
      <c r="J17" s="1"/>
      <c r="K17" s="3">
        <f t="shared" si="0"/>
        <v>0</v>
      </c>
      <c r="L17" s="3">
        <f t="shared" si="1"/>
        <v>0</v>
      </c>
      <c r="M17" s="3"/>
      <c r="N17" s="3"/>
      <c r="O17" s="3"/>
      <c r="P17" s="3"/>
      <c r="Q17" s="4"/>
    </row>
    <row r="18" spans="1:17" ht="44.25" customHeight="1" x14ac:dyDescent="0.2">
      <c r="A18" s="20">
        <f t="shared" si="2"/>
        <v>6</v>
      </c>
      <c r="B18" s="20" t="s">
        <v>17</v>
      </c>
      <c r="C18" s="22" t="s">
        <v>22</v>
      </c>
      <c r="D18" s="22" t="s">
        <v>58</v>
      </c>
      <c r="E18" s="23" t="s">
        <v>29</v>
      </c>
      <c r="F18" s="24">
        <v>1</v>
      </c>
      <c r="G18" s="2"/>
      <c r="H18" s="2"/>
      <c r="I18" s="2"/>
      <c r="J18" s="1"/>
      <c r="K18" s="3">
        <f t="shared" si="0"/>
        <v>0</v>
      </c>
      <c r="L18" s="3">
        <f t="shared" si="1"/>
        <v>0</v>
      </c>
      <c r="M18" s="3"/>
      <c r="N18" s="3"/>
      <c r="O18" s="3"/>
      <c r="P18" s="3"/>
      <c r="Q18" s="4"/>
    </row>
    <row r="19" spans="1:17" ht="118.5" customHeight="1" x14ac:dyDescent="0.2">
      <c r="A19" s="20">
        <f t="shared" si="2"/>
        <v>7</v>
      </c>
      <c r="B19" s="29" t="s">
        <v>23</v>
      </c>
      <c r="C19" s="20" t="s">
        <v>30</v>
      </c>
      <c r="D19" s="20" t="s">
        <v>57</v>
      </c>
      <c r="E19" s="25" t="s">
        <v>47</v>
      </c>
      <c r="F19" s="20">
        <v>2</v>
      </c>
      <c r="G19" s="2"/>
      <c r="H19" s="2"/>
      <c r="I19" s="2"/>
      <c r="J19" s="1"/>
      <c r="K19" s="3">
        <f t="shared" si="0"/>
        <v>0</v>
      </c>
      <c r="L19" s="3">
        <f t="shared" si="1"/>
        <v>0</v>
      </c>
      <c r="M19" s="3"/>
      <c r="N19" s="3"/>
      <c r="O19" s="3"/>
      <c r="P19" s="3"/>
      <c r="Q19" s="4"/>
    </row>
    <row r="20" spans="1:17" ht="310.5" customHeight="1" x14ac:dyDescent="0.2">
      <c r="A20" s="20">
        <f t="shared" si="2"/>
        <v>8</v>
      </c>
      <c r="B20" s="31" t="s">
        <v>23</v>
      </c>
      <c r="C20" s="31" t="s">
        <v>30</v>
      </c>
      <c r="D20" s="31" t="s">
        <v>56</v>
      </c>
      <c r="E20" s="25" t="s">
        <v>66</v>
      </c>
      <c r="F20" s="20">
        <v>31</v>
      </c>
      <c r="G20" s="2"/>
      <c r="H20" s="2"/>
      <c r="I20" s="2"/>
      <c r="J20" s="1"/>
      <c r="K20" s="3">
        <f t="shared" si="0"/>
        <v>0</v>
      </c>
      <c r="L20" s="3">
        <f t="shared" si="1"/>
        <v>0</v>
      </c>
      <c r="M20" s="3"/>
      <c r="N20" s="3"/>
      <c r="O20" s="3"/>
      <c r="P20" s="3"/>
      <c r="Q20" s="4"/>
    </row>
    <row r="21" spans="1:17" ht="48" customHeight="1" x14ac:dyDescent="0.2">
      <c r="A21" s="20">
        <f t="shared" si="2"/>
        <v>9</v>
      </c>
      <c r="B21" s="31" t="s">
        <v>23</v>
      </c>
      <c r="C21" s="31" t="s">
        <v>30</v>
      </c>
      <c r="D21" s="31" t="s">
        <v>31</v>
      </c>
      <c r="E21" s="26" t="s">
        <v>32</v>
      </c>
      <c r="F21" s="20">
        <v>6</v>
      </c>
      <c r="G21" s="2"/>
      <c r="H21" s="2"/>
      <c r="I21" s="2"/>
      <c r="J21" s="1"/>
      <c r="K21" s="3">
        <f t="shared" si="0"/>
        <v>0</v>
      </c>
      <c r="L21" s="3">
        <f t="shared" si="1"/>
        <v>0</v>
      </c>
      <c r="M21" s="3"/>
      <c r="N21" s="3"/>
      <c r="O21" s="3"/>
      <c r="P21" s="3"/>
      <c r="Q21" s="4"/>
    </row>
    <row r="22" spans="1:17" ht="117.75" customHeight="1" x14ac:dyDescent="0.2">
      <c r="A22" s="20">
        <f t="shared" si="2"/>
        <v>10</v>
      </c>
      <c r="B22" s="31" t="s">
        <v>23</v>
      </c>
      <c r="C22" s="31" t="s">
        <v>30</v>
      </c>
      <c r="D22" s="31" t="s">
        <v>33</v>
      </c>
      <c r="E22" s="25" t="s">
        <v>34</v>
      </c>
      <c r="F22" s="20">
        <v>3</v>
      </c>
      <c r="G22" s="2"/>
      <c r="H22" s="2"/>
      <c r="I22" s="2"/>
      <c r="J22" s="1"/>
      <c r="K22" s="3">
        <f t="shared" si="0"/>
        <v>0</v>
      </c>
      <c r="L22" s="3">
        <f t="shared" si="1"/>
        <v>0</v>
      </c>
      <c r="M22" s="3"/>
      <c r="N22" s="3"/>
      <c r="O22" s="3"/>
      <c r="P22" s="3"/>
      <c r="Q22" s="4"/>
    </row>
    <row r="23" spans="1:17" ht="93" customHeight="1" x14ac:dyDescent="0.2">
      <c r="A23" s="20">
        <f t="shared" si="2"/>
        <v>11</v>
      </c>
      <c r="B23" s="31" t="s">
        <v>23</v>
      </c>
      <c r="C23" s="31" t="s">
        <v>30</v>
      </c>
      <c r="D23" s="31" t="s">
        <v>35</v>
      </c>
      <c r="E23" s="57" t="s">
        <v>64</v>
      </c>
      <c r="F23" s="20">
        <v>4</v>
      </c>
      <c r="G23" s="2"/>
      <c r="H23" s="2"/>
      <c r="I23" s="2"/>
      <c r="J23" s="1"/>
      <c r="K23" s="3">
        <f t="shared" si="0"/>
        <v>0</v>
      </c>
      <c r="L23" s="3">
        <f t="shared" si="1"/>
        <v>0</v>
      </c>
      <c r="M23" s="3"/>
      <c r="N23" s="3"/>
      <c r="O23" s="3"/>
      <c r="P23" s="3"/>
      <c r="Q23" s="4"/>
    </row>
    <row r="24" spans="1:17" ht="96" customHeight="1" x14ac:dyDescent="0.2">
      <c r="A24" s="20">
        <f t="shared" si="2"/>
        <v>12</v>
      </c>
      <c r="B24" s="31" t="s">
        <v>23</v>
      </c>
      <c r="C24" s="31" t="s">
        <v>30</v>
      </c>
      <c r="D24" s="31" t="s">
        <v>55</v>
      </c>
      <c r="E24" s="25" t="s">
        <v>36</v>
      </c>
      <c r="F24" s="20">
        <v>2</v>
      </c>
      <c r="G24" s="2"/>
      <c r="H24" s="2"/>
      <c r="I24" s="2"/>
      <c r="J24" s="1"/>
      <c r="K24" s="3">
        <f t="shared" si="0"/>
        <v>0</v>
      </c>
      <c r="L24" s="3">
        <f t="shared" si="1"/>
        <v>0</v>
      </c>
      <c r="M24" s="3"/>
      <c r="N24" s="3"/>
      <c r="O24" s="3"/>
      <c r="P24" s="3"/>
      <c r="Q24" s="4"/>
    </row>
    <row r="25" spans="1:17" ht="46.5" customHeight="1" x14ac:dyDescent="0.2">
      <c r="A25" s="20">
        <f t="shared" si="2"/>
        <v>13</v>
      </c>
      <c r="B25" s="31" t="s">
        <v>23</v>
      </c>
      <c r="C25" s="31" t="s">
        <v>30</v>
      </c>
      <c r="D25" s="31" t="s">
        <v>54</v>
      </c>
      <c r="E25" s="33" t="s">
        <v>67</v>
      </c>
      <c r="F25" s="34">
        <v>6</v>
      </c>
      <c r="G25" s="2"/>
      <c r="H25" s="2"/>
      <c r="I25" s="2"/>
      <c r="J25" s="1"/>
      <c r="K25" s="3">
        <f t="shared" si="0"/>
        <v>0</v>
      </c>
      <c r="L25" s="3">
        <f t="shared" si="1"/>
        <v>0</v>
      </c>
      <c r="M25" s="3"/>
      <c r="N25" s="3"/>
      <c r="O25" s="3"/>
      <c r="P25" s="3"/>
      <c r="Q25" s="4"/>
    </row>
    <row r="26" spans="1:17" ht="102" customHeight="1" x14ac:dyDescent="0.2">
      <c r="A26" s="20">
        <f t="shared" si="2"/>
        <v>14</v>
      </c>
      <c r="B26" s="31" t="s">
        <v>23</v>
      </c>
      <c r="C26" s="31" t="s">
        <v>37</v>
      </c>
      <c r="D26" s="31" t="s">
        <v>53</v>
      </c>
      <c r="E26" s="26" t="s">
        <v>48</v>
      </c>
      <c r="F26" s="20">
        <v>2</v>
      </c>
      <c r="G26" s="2"/>
      <c r="H26" s="2"/>
      <c r="I26" s="2"/>
      <c r="J26" s="1"/>
      <c r="K26" s="3">
        <f t="shared" si="0"/>
        <v>0</v>
      </c>
      <c r="L26" s="3">
        <f t="shared" si="1"/>
        <v>0</v>
      </c>
      <c r="M26" s="3"/>
      <c r="N26" s="3"/>
      <c r="O26" s="3"/>
      <c r="P26" s="3"/>
      <c r="Q26" s="4"/>
    </row>
    <row r="27" spans="1:17" ht="257.25" customHeight="1" x14ac:dyDescent="0.2">
      <c r="A27" s="20">
        <f t="shared" si="2"/>
        <v>15</v>
      </c>
      <c r="B27" s="31" t="s">
        <v>23</v>
      </c>
      <c r="C27" s="31" t="s">
        <v>19</v>
      </c>
      <c r="D27" s="31" t="s">
        <v>52</v>
      </c>
      <c r="E27" s="27" t="s">
        <v>65</v>
      </c>
      <c r="F27" s="20">
        <v>4</v>
      </c>
      <c r="G27" s="2"/>
      <c r="H27" s="2"/>
      <c r="I27" s="2"/>
      <c r="J27" s="1"/>
      <c r="K27" s="3">
        <f t="shared" si="0"/>
        <v>0</v>
      </c>
      <c r="L27" s="3">
        <f t="shared" si="1"/>
        <v>0</v>
      </c>
      <c r="M27" s="3"/>
      <c r="N27" s="3"/>
      <c r="O27" s="3"/>
      <c r="P27" s="3"/>
      <c r="Q27" s="4"/>
    </row>
    <row r="28" spans="1:17" ht="65.25" customHeight="1" x14ac:dyDescent="0.2">
      <c r="A28" s="20">
        <f t="shared" si="2"/>
        <v>16</v>
      </c>
      <c r="B28" s="31" t="s">
        <v>5</v>
      </c>
      <c r="C28" s="31" t="s">
        <v>38</v>
      </c>
      <c r="D28" s="31" t="s">
        <v>39</v>
      </c>
      <c r="E28" s="26" t="s">
        <v>49</v>
      </c>
      <c r="F28" s="20">
        <v>8</v>
      </c>
      <c r="G28" s="2"/>
      <c r="H28" s="2"/>
      <c r="I28" s="2"/>
      <c r="J28" s="1"/>
      <c r="K28" s="3">
        <f t="shared" si="0"/>
        <v>0</v>
      </c>
      <c r="L28" s="3">
        <f t="shared" si="1"/>
        <v>0</v>
      </c>
      <c r="M28" s="3"/>
      <c r="N28" s="3"/>
      <c r="O28" s="3"/>
      <c r="P28" s="3"/>
      <c r="Q28" s="4"/>
    </row>
    <row r="29" spans="1:17" ht="57.75" customHeight="1" x14ac:dyDescent="0.2">
      <c r="A29" s="20">
        <f t="shared" si="2"/>
        <v>17</v>
      </c>
      <c r="B29" s="31" t="s">
        <v>5</v>
      </c>
      <c r="C29" s="31" t="s">
        <v>38</v>
      </c>
      <c r="D29" s="31" t="s">
        <v>40</v>
      </c>
      <c r="E29" s="26" t="s">
        <v>41</v>
      </c>
      <c r="F29" s="20">
        <v>2</v>
      </c>
      <c r="G29" s="2"/>
      <c r="H29" s="2"/>
      <c r="I29" s="2"/>
      <c r="J29" s="1"/>
      <c r="K29" s="3">
        <f t="shared" si="0"/>
        <v>0</v>
      </c>
      <c r="L29" s="3">
        <f t="shared" si="1"/>
        <v>0</v>
      </c>
      <c r="M29" s="3"/>
      <c r="N29" s="3"/>
      <c r="O29" s="3"/>
      <c r="P29" s="3"/>
      <c r="Q29" s="4"/>
    </row>
    <row r="30" spans="1:17" ht="75.75" customHeight="1" x14ac:dyDescent="0.2">
      <c r="A30" s="20">
        <f t="shared" si="2"/>
        <v>18</v>
      </c>
      <c r="B30" s="31" t="s">
        <v>5</v>
      </c>
      <c r="C30" s="31" t="s">
        <v>38</v>
      </c>
      <c r="D30" s="31" t="s">
        <v>42</v>
      </c>
      <c r="E30" s="26" t="s">
        <v>50</v>
      </c>
      <c r="F30" s="28">
        <v>10</v>
      </c>
      <c r="G30" s="2"/>
      <c r="H30" s="2"/>
      <c r="I30" s="2"/>
      <c r="J30" s="1"/>
      <c r="K30" s="3">
        <f t="shared" si="0"/>
        <v>0</v>
      </c>
      <c r="L30" s="3">
        <f t="shared" si="1"/>
        <v>0</v>
      </c>
      <c r="M30" s="3"/>
      <c r="N30" s="3"/>
      <c r="O30" s="3"/>
      <c r="P30" s="3"/>
      <c r="Q30" s="4"/>
    </row>
    <row r="31" spans="1:17" ht="101.25" customHeight="1" x14ac:dyDescent="0.2">
      <c r="A31" s="20">
        <f t="shared" si="2"/>
        <v>19</v>
      </c>
      <c r="B31" s="31" t="s">
        <v>5</v>
      </c>
      <c r="C31" s="31" t="s">
        <v>38</v>
      </c>
      <c r="D31" s="31" t="s">
        <v>44</v>
      </c>
      <c r="E31" s="32" t="s">
        <v>102</v>
      </c>
      <c r="F31" s="28">
        <v>1</v>
      </c>
      <c r="G31" s="2"/>
      <c r="H31" s="2"/>
      <c r="I31" s="2"/>
      <c r="J31" s="1"/>
      <c r="K31" s="3">
        <f t="shared" si="0"/>
        <v>0</v>
      </c>
      <c r="L31" s="3">
        <f t="shared" si="1"/>
        <v>0</v>
      </c>
      <c r="M31" s="3"/>
      <c r="N31" s="3"/>
      <c r="O31" s="3"/>
      <c r="P31" s="3"/>
      <c r="Q31" s="4"/>
    </row>
    <row r="32" spans="1:17" ht="85.5" customHeight="1" x14ac:dyDescent="0.2">
      <c r="A32" s="20">
        <f t="shared" si="2"/>
        <v>20</v>
      </c>
      <c r="B32" s="31" t="s">
        <v>5</v>
      </c>
      <c r="C32" s="31" t="s">
        <v>24</v>
      </c>
      <c r="D32" s="31" t="s">
        <v>44</v>
      </c>
      <c r="E32" s="32" t="s">
        <v>102</v>
      </c>
      <c r="F32" s="20">
        <v>2</v>
      </c>
      <c r="G32" s="2"/>
      <c r="H32" s="2"/>
      <c r="I32" s="2"/>
      <c r="J32" s="1"/>
      <c r="K32" s="3">
        <f t="shared" si="0"/>
        <v>0</v>
      </c>
      <c r="L32" s="3">
        <f t="shared" si="1"/>
        <v>0</v>
      </c>
      <c r="M32" s="3"/>
      <c r="N32" s="3"/>
      <c r="O32" s="3"/>
      <c r="P32" s="3"/>
      <c r="Q32" s="4"/>
    </row>
    <row r="33" spans="1:17" ht="95.25" customHeight="1" x14ac:dyDescent="0.2">
      <c r="A33" s="20">
        <f t="shared" si="2"/>
        <v>21</v>
      </c>
      <c r="B33" s="31" t="s">
        <v>5</v>
      </c>
      <c r="C33" s="31" t="s">
        <v>45</v>
      </c>
      <c r="D33" s="31" t="s">
        <v>44</v>
      </c>
      <c r="E33" s="32" t="s">
        <v>102</v>
      </c>
      <c r="F33" s="20">
        <v>3</v>
      </c>
      <c r="G33" s="2"/>
      <c r="H33" s="2"/>
      <c r="I33" s="2"/>
      <c r="J33" s="1"/>
      <c r="K33" s="3">
        <f t="shared" si="0"/>
        <v>0</v>
      </c>
      <c r="L33" s="3">
        <f t="shared" si="1"/>
        <v>0</v>
      </c>
      <c r="M33" s="3"/>
      <c r="N33" s="3"/>
      <c r="O33" s="3"/>
      <c r="P33" s="3"/>
      <c r="Q33" s="4"/>
    </row>
    <row r="34" spans="1:17" ht="78.75" x14ac:dyDescent="0.2">
      <c r="A34" s="30">
        <v>22</v>
      </c>
      <c r="B34" s="30" t="s">
        <v>20</v>
      </c>
      <c r="C34" s="31" t="s">
        <v>70</v>
      </c>
      <c r="D34" s="31" t="s">
        <v>68</v>
      </c>
      <c r="E34" s="32" t="s">
        <v>69</v>
      </c>
      <c r="F34" s="31">
        <v>28</v>
      </c>
      <c r="G34" s="30"/>
      <c r="H34" s="30"/>
      <c r="I34" s="30"/>
      <c r="J34" s="1"/>
      <c r="K34" s="3">
        <f t="shared" ref="K34:K35" si="3">J34*16%</f>
        <v>0</v>
      </c>
      <c r="L34" s="3">
        <f t="shared" ref="L34:L35" si="4">(J34+K34)*F34</f>
        <v>0</v>
      </c>
      <c r="M34" s="3"/>
      <c r="N34" s="3"/>
      <c r="O34" s="3"/>
      <c r="P34" s="3"/>
      <c r="Q34" s="3"/>
    </row>
    <row r="35" spans="1:17" ht="156.75" customHeight="1" x14ac:dyDescent="0.2">
      <c r="A35" s="58">
        <v>23</v>
      </c>
      <c r="B35" s="58" t="s">
        <v>20</v>
      </c>
      <c r="C35" s="64" t="s">
        <v>70</v>
      </c>
      <c r="D35" s="64" t="s">
        <v>71</v>
      </c>
      <c r="E35" s="32" t="s">
        <v>109</v>
      </c>
      <c r="F35" s="64">
        <v>69</v>
      </c>
      <c r="G35" s="58"/>
      <c r="H35" s="58"/>
      <c r="I35" s="58"/>
      <c r="J35" s="58"/>
      <c r="K35" s="63">
        <f t="shared" si="3"/>
        <v>0</v>
      </c>
      <c r="L35" s="63">
        <f t="shared" si="4"/>
        <v>0</v>
      </c>
      <c r="M35" s="63"/>
      <c r="N35" s="63"/>
      <c r="O35" s="63"/>
      <c r="P35" s="63"/>
      <c r="Q35" s="63"/>
    </row>
    <row r="36" spans="1:17" ht="74.25" customHeight="1" x14ac:dyDescent="0.2">
      <c r="A36" s="58"/>
      <c r="B36" s="58"/>
      <c r="C36" s="64"/>
      <c r="D36" s="64"/>
      <c r="E36" s="32" t="s">
        <v>72</v>
      </c>
      <c r="F36" s="64"/>
      <c r="G36" s="58"/>
      <c r="H36" s="58"/>
      <c r="I36" s="58"/>
      <c r="J36" s="58"/>
      <c r="K36" s="63"/>
      <c r="L36" s="63"/>
      <c r="M36" s="63"/>
      <c r="N36" s="63"/>
      <c r="O36" s="63"/>
      <c r="P36" s="63"/>
      <c r="Q36" s="63"/>
    </row>
    <row r="37" spans="1:17" ht="54.75" customHeight="1" x14ac:dyDescent="0.2">
      <c r="A37" s="58"/>
      <c r="B37" s="58"/>
      <c r="C37" s="64"/>
      <c r="D37" s="64"/>
      <c r="E37" s="32" t="s">
        <v>104</v>
      </c>
      <c r="F37" s="64"/>
      <c r="G37" s="58"/>
      <c r="H37" s="58"/>
      <c r="I37" s="58"/>
      <c r="J37" s="58"/>
      <c r="K37" s="63"/>
      <c r="L37" s="63"/>
      <c r="M37" s="63"/>
      <c r="N37" s="63"/>
      <c r="O37" s="63"/>
      <c r="P37" s="63"/>
      <c r="Q37" s="63"/>
    </row>
    <row r="38" spans="1:17" ht="119.25" customHeight="1" x14ac:dyDescent="0.2">
      <c r="A38" s="58"/>
      <c r="B38" s="58"/>
      <c r="C38" s="64"/>
      <c r="D38" s="64"/>
      <c r="E38" s="32" t="s">
        <v>103</v>
      </c>
      <c r="F38" s="64"/>
      <c r="G38" s="58"/>
      <c r="H38" s="58"/>
      <c r="I38" s="58"/>
      <c r="J38" s="58"/>
      <c r="K38" s="63"/>
      <c r="L38" s="63"/>
      <c r="M38" s="63"/>
      <c r="N38" s="63"/>
      <c r="O38" s="63"/>
      <c r="P38" s="63"/>
      <c r="Q38" s="63"/>
    </row>
    <row r="39" spans="1:17" ht="45.75" customHeight="1" x14ac:dyDescent="0.2">
      <c r="A39" s="58"/>
      <c r="B39" s="58"/>
      <c r="C39" s="64"/>
      <c r="D39" s="64"/>
      <c r="E39" s="32" t="s">
        <v>105</v>
      </c>
      <c r="F39" s="64"/>
      <c r="G39" s="58"/>
      <c r="H39" s="58"/>
      <c r="I39" s="58"/>
      <c r="J39" s="58"/>
      <c r="K39" s="63"/>
      <c r="L39" s="63"/>
      <c r="M39" s="63"/>
      <c r="N39" s="63"/>
      <c r="O39" s="63"/>
      <c r="P39" s="63"/>
      <c r="Q39" s="63"/>
    </row>
    <row r="40" spans="1:17" ht="48.75" customHeight="1" x14ac:dyDescent="0.2">
      <c r="A40" s="58"/>
      <c r="B40" s="58"/>
      <c r="C40" s="64"/>
      <c r="D40" s="64"/>
      <c r="E40" s="32" t="s">
        <v>73</v>
      </c>
      <c r="F40" s="64"/>
      <c r="G40" s="58"/>
      <c r="H40" s="58"/>
      <c r="I40" s="58"/>
      <c r="J40" s="58"/>
      <c r="K40" s="63"/>
      <c r="L40" s="63"/>
      <c r="M40" s="63"/>
      <c r="N40" s="63"/>
      <c r="O40" s="63"/>
      <c r="P40" s="63"/>
      <c r="Q40" s="63"/>
    </row>
    <row r="41" spans="1:17" ht="409.5" customHeight="1" x14ac:dyDescent="0.2">
      <c r="A41" s="62">
        <v>24</v>
      </c>
      <c r="B41" s="59" t="s">
        <v>75</v>
      </c>
      <c r="C41" s="59" t="s">
        <v>76</v>
      </c>
      <c r="D41" s="59" t="s">
        <v>77</v>
      </c>
      <c r="E41" s="60" t="s">
        <v>106</v>
      </c>
      <c r="F41" s="59">
        <v>1</v>
      </c>
      <c r="G41" s="58"/>
      <c r="H41" s="58"/>
      <c r="I41" s="58"/>
      <c r="J41" s="58"/>
      <c r="K41" s="63">
        <f>J41*16%</f>
        <v>0</v>
      </c>
      <c r="L41" s="63">
        <f>(J41+K41)*F41</f>
        <v>0</v>
      </c>
      <c r="M41" s="58"/>
      <c r="N41" s="58"/>
      <c r="O41" s="58"/>
      <c r="P41" s="58"/>
      <c r="Q41" s="58"/>
    </row>
    <row r="42" spans="1:17" ht="102" customHeight="1" x14ac:dyDescent="0.2">
      <c r="A42" s="62"/>
      <c r="B42" s="59"/>
      <c r="C42" s="59"/>
      <c r="D42" s="59"/>
      <c r="E42" s="61"/>
      <c r="F42" s="59"/>
      <c r="G42" s="58"/>
      <c r="H42" s="58"/>
      <c r="I42" s="58"/>
      <c r="J42" s="58"/>
      <c r="K42" s="63"/>
      <c r="L42" s="63"/>
      <c r="M42" s="58"/>
      <c r="N42" s="58"/>
      <c r="O42" s="58"/>
      <c r="P42" s="58"/>
      <c r="Q42" s="58"/>
    </row>
    <row r="43" spans="1:17" ht="33.75" customHeight="1" x14ac:dyDescent="0.2">
      <c r="A43" s="28">
        <v>25</v>
      </c>
      <c r="B43" s="38" t="s">
        <v>75</v>
      </c>
      <c r="C43" s="39" t="s">
        <v>78</v>
      </c>
      <c r="D43" s="40" t="s">
        <v>79</v>
      </c>
      <c r="E43" s="39" t="s">
        <v>107</v>
      </c>
      <c r="F43" s="41">
        <v>1</v>
      </c>
      <c r="G43" s="30"/>
      <c r="H43" s="30"/>
      <c r="I43" s="30"/>
      <c r="J43" s="30"/>
      <c r="K43" s="35">
        <f>J43*16%</f>
        <v>0</v>
      </c>
      <c r="L43" s="35">
        <f>(J43+K43)*F43</f>
        <v>0</v>
      </c>
      <c r="M43" s="30"/>
      <c r="N43" s="30"/>
      <c r="O43" s="30"/>
      <c r="P43" s="30"/>
      <c r="Q43" s="30"/>
    </row>
    <row r="44" spans="1:17" ht="158.25" customHeight="1" x14ac:dyDescent="0.2">
      <c r="A44" s="28">
        <v>26</v>
      </c>
      <c r="B44" s="38" t="s">
        <v>75</v>
      </c>
      <c r="C44" s="42" t="s">
        <v>94</v>
      </c>
      <c r="D44" s="42" t="s">
        <v>81</v>
      </c>
      <c r="E44" s="43" t="s">
        <v>98</v>
      </c>
      <c r="F44" s="42">
        <v>1</v>
      </c>
      <c r="G44" s="30"/>
      <c r="H44" s="30"/>
      <c r="I44" s="30"/>
      <c r="J44" s="30"/>
      <c r="K44" s="35">
        <f t="shared" ref="K44:K52" si="5">J44*16%</f>
        <v>0</v>
      </c>
      <c r="L44" s="35">
        <f t="shared" ref="L44:L52" si="6">(J44+K44)*F44</f>
        <v>0</v>
      </c>
      <c r="M44" s="30"/>
      <c r="N44" s="30"/>
      <c r="O44" s="30"/>
      <c r="P44" s="30"/>
      <c r="Q44" s="30"/>
    </row>
    <row r="45" spans="1:17" ht="32.25" customHeight="1" x14ac:dyDescent="0.2">
      <c r="A45" s="28">
        <v>27</v>
      </c>
      <c r="B45" s="38" t="s">
        <v>75</v>
      </c>
      <c r="C45" s="42" t="s">
        <v>94</v>
      </c>
      <c r="D45" s="44" t="s">
        <v>82</v>
      </c>
      <c r="E45" s="45" t="s">
        <v>99</v>
      </c>
      <c r="F45" s="44">
        <v>1</v>
      </c>
      <c r="G45" s="30"/>
      <c r="H45" s="30"/>
      <c r="I45" s="30"/>
      <c r="J45" s="30"/>
      <c r="K45" s="35">
        <f t="shared" si="5"/>
        <v>0</v>
      </c>
      <c r="L45" s="35">
        <f t="shared" si="6"/>
        <v>0</v>
      </c>
      <c r="M45" s="30"/>
      <c r="N45" s="30"/>
      <c r="O45" s="30"/>
      <c r="P45" s="30"/>
      <c r="Q45" s="30"/>
    </row>
    <row r="46" spans="1:17" ht="204" x14ac:dyDescent="0.2">
      <c r="A46" s="28">
        <v>28</v>
      </c>
      <c r="B46" s="38" t="s">
        <v>75</v>
      </c>
      <c r="C46" s="42" t="s">
        <v>94</v>
      </c>
      <c r="D46" s="46" t="s">
        <v>83</v>
      </c>
      <c r="E46" s="43" t="s">
        <v>100</v>
      </c>
      <c r="F46" s="42">
        <v>1</v>
      </c>
      <c r="G46" s="30"/>
      <c r="H46" s="30"/>
      <c r="I46" s="30"/>
      <c r="J46" s="30"/>
      <c r="K46" s="35">
        <f t="shared" si="5"/>
        <v>0</v>
      </c>
      <c r="L46" s="35">
        <f t="shared" si="6"/>
        <v>0</v>
      </c>
      <c r="M46" s="30"/>
      <c r="N46" s="30"/>
      <c r="O46" s="30"/>
      <c r="P46" s="30"/>
      <c r="Q46" s="30"/>
    </row>
    <row r="47" spans="1:17" ht="25.5" x14ac:dyDescent="0.2">
      <c r="A47" s="28">
        <v>29</v>
      </c>
      <c r="B47" s="38" t="s">
        <v>75</v>
      </c>
      <c r="C47" s="46" t="s">
        <v>94</v>
      </c>
      <c r="D47" s="47" t="s">
        <v>84</v>
      </c>
      <c r="E47" s="48" t="s">
        <v>101</v>
      </c>
      <c r="F47" s="49">
        <v>1</v>
      </c>
      <c r="G47" s="30"/>
      <c r="H47" s="30"/>
      <c r="I47" s="30"/>
      <c r="J47" s="30"/>
      <c r="K47" s="35">
        <f t="shared" si="5"/>
        <v>0</v>
      </c>
      <c r="L47" s="35">
        <f t="shared" si="6"/>
        <v>0</v>
      </c>
      <c r="M47" s="30"/>
      <c r="N47" s="30"/>
      <c r="O47" s="30"/>
      <c r="P47" s="30"/>
      <c r="Q47" s="30"/>
    </row>
    <row r="48" spans="1:17" ht="153" x14ac:dyDescent="0.2">
      <c r="A48" s="28">
        <v>30</v>
      </c>
      <c r="B48" s="38" t="s">
        <v>75</v>
      </c>
      <c r="C48" s="50" t="s">
        <v>95</v>
      </c>
      <c r="D48" s="47" t="s">
        <v>43</v>
      </c>
      <c r="E48" s="51" t="s">
        <v>85</v>
      </c>
      <c r="F48" s="52">
        <v>10</v>
      </c>
      <c r="G48" s="30"/>
      <c r="H48" s="30"/>
      <c r="I48" s="30"/>
      <c r="J48" s="30"/>
      <c r="K48" s="35">
        <f t="shared" si="5"/>
        <v>0</v>
      </c>
      <c r="L48" s="35">
        <f t="shared" si="6"/>
        <v>0</v>
      </c>
      <c r="M48" s="30"/>
      <c r="N48" s="30"/>
      <c r="O48" s="30"/>
      <c r="P48" s="30"/>
      <c r="Q48" s="30"/>
    </row>
    <row r="49" spans="1:17" ht="46.5" customHeight="1" x14ac:dyDescent="0.2">
      <c r="A49" s="28">
        <v>31</v>
      </c>
      <c r="B49" s="38" t="s">
        <v>75</v>
      </c>
      <c r="C49" s="50" t="s">
        <v>96</v>
      </c>
      <c r="D49" s="50" t="s">
        <v>86</v>
      </c>
      <c r="E49" s="36" t="s">
        <v>87</v>
      </c>
      <c r="F49" s="37">
        <v>1</v>
      </c>
      <c r="G49" s="30"/>
      <c r="H49" s="30"/>
      <c r="I49" s="30"/>
      <c r="J49" s="30"/>
      <c r="K49" s="35">
        <f t="shared" si="5"/>
        <v>0</v>
      </c>
      <c r="L49" s="35">
        <f t="shared" si="6"/>
        <v>0</v>
      </c>
      <c r="M49" s="30"/>
      <c r="N49" s="30"/>
      <c r="O49" s="30"/>
      <c r="P49" s="30"/>
      <c r="Q49" s="30"/>
    </row>
    <row r="50" spans="1:17" ht="69" customHeight="1" x14ac:dyDescent="0.2">
      <c r="A50" s="28">
        <v>32</v>
      </c>
      <c r="B50" s="38" t="s">
        <v>75</v>
      </c>
      <c r="C50" s="50" t="s">
        <v>96</v>
      </c>
      <c r="D50" s="46" t="s">
        <v>88</v>
      </c>
      <c r="E50" s="54" t="s">
        <v>89</v>
      </c>
      <c r="F50" s="55">
        <v>3</v>
      </c>
      <c r="G50" s="30"/>
      <c r="H50" s="30"/>
      <c r="I50" s="30"/>
      <c r="J50" s="30"/>
      <c r="K50" s="35">
        <f t="shared" si="5"/>
        <v>0</v>
      </c>
      <c r="L50" s="35">
        <f t="shared" si="6"/>
        <v>0</v>
      </c>
      <c r="M50" s="30"/>
      <c r="N50" s="30"/>
      <c r="O50" s="30"/>
      <c r="P50" s="30"/>
      <c r="Q50" s="30"/>
    </row>
    <row r="51" spans="1:17" ht="25.5" x14ac:dyDescent="0.2">
      <c r="A51" s="28">
        <v>33</v>
      </c>
      <c r="B51" s="38" t="s">
        <v>75</v>
      </c>
      <c r="C51" s="50" t="s">
        <v>96</v>
      </c>
      <c r="D51" s="50" t="s">
        <v>90</v>
      </c>
      <c r="E51" s="53" t="s">
        <v>91</v>
      </c>
      <c r="F51" s="56">
        <v>10</v>
      </c>
      <c r="G51" s="30"/>
      <c r="H51" s="30"/>
      <c r="I51" s="30"/>
      <c r="J51" s="30"/>
      <c r="K51" s="35">
        <f t="shared" si="5"/>
        <v>0</v>
      </c>
      <c r="L51" s="35">
        <f t="shared" si="6"/>
        <v>0</v>
      </c>
      <c r="M51" s="30"/>
      <c r="N51" s="30"/>
      <c r="O51" s="30"/>
      <c r="P51" s="30"/>
      <c r="Q51" s="30"/>
    </row>
    <row r="52" spans="1:17" ht="38.25" x14ac:dyDescent="0.2">
      <c r="A52" s="28">
        <v>34</v>
      </c>
      <c r="B52" s="38" t="s">
        <v>75</v>
      </c>
      <c r="C52" s="50" t="s">
        <v>97</v>
      </c>
      <c r="D52" s="50" t="s">
        <v>92</v>
      </c>
      <c r="E52" s="53" t="s">
        <v>93</v>
      </c>
      <c r="F52" s="56">
        <v>1</v>
      </c>
      <c r="G52" s="30"/>
      <c r="H52" s="30"/>
      <c r="I52" s="30"/>
      <c r="J52" s="30"/>
      <c r="K52" s="35">
        <f t="shared" si="5"/>
        <v>0</v>
      </c>
      <c r="L52" s="35">
        <f t="shared" si="6"/>
        <v>0</v>
      </c>
      <c r="M52" s="30"/>
      <c r="N52" s="30"/>
      <c r="O52" s="30"/>
      <c r="P52" s="30"/>
      <c r="Q52" s="30"/>
    </row>
    <row r="53" spans="1:17" x14ac:dyDescent="0.2">
      <c r="J53" s="73" t="s">
        <v>108</v>
      </c>
      <c r="K53" s="74"/>
      <c r="L53" s="77">
        <f>SUM(L13:L52)</f>
        <v>0</v>
      </c>
    </row>
    <row r="54" spans="1:17" ht="12" thickBot="1" x14ac:dyDescent="0.25">
      <c r="J54" s="75"/>
      <c r="K54" s="76"/>
      <c r="L54" s="78"/>
    </row>
  </sheetData>
  <sheetProtection selectLockedCells="1" selectUnlockedCells="1"/>
  <autoFilter ref="A11:F43"/>
  <mergeCells count="56">
    <mergeCell ref="J53:K54"/>
    <mergeCell ref="L53:L54"/>
    <mergeCell ref="Q11:Q12"/>
    <mergeCell ref="L11:L12"/>
    <mergeCell ref="M11:N11"/>
    <mergeCell ref="O11:O12"/>
    <mergeCell ref="P11:P12"/>
    <mergeCell ref="O35:O40"/>
    <mergeCell ref="P35:P40"/>
    <mergeCell ref="Q35:Q40"/>
    <mergeCell ref="M35:M40"/>
    <mergeCell ref="N35:N40"/>
    <mergeCell ref="K41:K42"/>
    <mergeCell ref="L41:L42"/>
    <mergeCell ref="M41:M42"/>
    <mergeCell ref="N41:N42"/>
    <mergeCell ref="A3:Q3"/>
    <mergeCell ref="C11:C12"/>
    <mergeCell ref="A2:Q2"/>
    <mergeCell ref="A4:Q4"/>
    <mergeCell ref="A6:Q6"/>
    <mergeCell ref="A8:F8"/>
    <mergeCell ref="A11:A12"/>
    <mergeCell ref="B11:B12"/>
    <mergeCell ref="D11:D12"/>
    <mergeCell ref="E11:E12"/>
    <mergeCell ref="F11:F12"/>
    <mergeCell ref="G11:G12"/>
    <mergeCell ref="H11:H12"/>
    <mergeCell ref="J11:J12"/>
    <mergeCell ref="K11:K12"/>
    <mergeCell ref="I11:I12"/>
    <mergeCell ref="F35:F40"/>
    <mergeCell ref="D35:D40"/>
    <mergeCell ref="C35:C40"/>
    <mergeCell ref="B35:B40"/>
    <mergeCell ref="G35:G40"/>
    <mergeCell ref="H35:H40"/>
    <mergeCell ref="I35:I40"/>
    <mergeCell ref="J35:J40"/>
    <mergeCell ref="K35:K40"/>
    <mergeCell ref="L35:L40"/>
    <mergeCell ref="A35:A40"/>
    <mergeCell ref="E41:E42"/>
    <mergeCell ref="D41:D42"/>
    <mergeCell ref="C41:C42"/>
    <mergeCell ref="B41:B42"/>
    <mergeCell ref="A41:A42"/>
    <mergeCell ref="O41:O42"/>
    <mergeCell ref="P41:P42"/>
    <mergeCell ref="Q41:Q42"/>
    <mergeCell ref="F41:F42"/>
    <mergeCell ref="G41:G42"/>
    <mergeCell ref="H41:H42"/>
    <mergeCell ref="I41:I42"/>
    <mergeCell ref="J41:J42"/>
  </mergeCells>
  <pageMargins left="0.74803149606299213" right="0.74803149606299213" top="0.98425196850393704" bottom="0.98425196850393704" header="0" footer="0"/>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Laboratorios</dc:creator>
  <cp:lastModifiedBy>df</cp:lastModifiedBy>
  <cp:lastPrinted>2012-10-24T21:42:33Z</cp:lastPrinted>
  <dcterms:created xsi:type="dcterms:W3CDTF">2011-06-27T13:58:00Z</dcterms:created>
  <dcterms:modified xsi:type="dcterms:W3CDTF">2016-11-03T16:57:56Z</dcterms:modified>
</cp:coreProperties>
</file>