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15120" windowHeight="6840" tabRatio="685"/>
  </bookViews>
  <sheets>
    <sheet name="GENERAL" sheetId="46" r:id="rId1"/>
    <sheet name="Hoja1" sheetId="47" r:id="rId2"/>
    <sheet name="Hoja2" sheetId="4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GENERAL!$A$1:$DU$34</definedName>
    <definedName name="_xlnm.Print_Titles" localSheetId="0">GENERAL!$A:$A,GENERAL!$1:$6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R15" i="46" l="1"/>
  <c r="BN15" i="46"/>
  <c r="DF15" i="46"/>
  <c r="DG5" i="46"/>
  <c r="AB13" i="46"/>
  <c r="BL13" i="46"/>
  <c r="EN13" i="46"/>
  <c r="DX13" i="46"/>
  <c r="EJ13" i="46"/>
  <c r="FL13" i="46"/>
  <c r="GJ13" i="46"/>
  <c r="GH15" i="46"/>
  <c r="CJ13" i="46"/>
  <c r="CH15" i="46"/>
  <c r="T11" i="46"/>
  <c r="F15" i="46"/>
  <c r="D11" i="46"/>
  <c r="D10" i="46"/>
  <c r="GV13" i="46"/>
  <c r="GT15" i="46"/>
  <c r="GR13" i="46"/>
  <c r="GN13" i="46"/>
  <c r="GL15" i="46"/>
  <c r="GF13" i="46"/>
  <c r="GB13" i="46"/>
  <c r="FZ15" i="46"/>
  <c r="FX13" i="46"/>
  <c r="FV15" i="46"/>
  <c r="FT13" i="46"/>
  <c r="FP13" i="46"/>
  <c r="FN15" i="46"/>
  <c r="FH13" i="46"/>
  <c r="FF15" i="46"/>
  <c r="EB13" i="46"/>
  <c r="DZ15" i="46"/>
  <c r="DH13" i="46"/>
  <c r="AF13" i="46"/>
  <c r="AD15" i="46"/>
  <c r="D13" i="46"/>
  <c r="B15" i="46"/>
  <c r="T13" i="46"/>
  <c r="AR13" i="46"/>
  <c r="AP15" i="46"/>
  <c r="AV13" i="46"/>
  <c r="EV13" i="46"/>
  <c r="DV15" i="46"/>
  <c r="CZ13" i="46"/>
  <c r="CX15" i="46"/>
  <c r="CN13" i="46"/>
  <c r="BP13" i="46"/>
  <c r="BJ15" i="46"/>
  <c r="BD13" i="46"/>
  <c r="X13" i="46"/>
  <c r="DL13" i="46"/>
  <c r="DJ15" i="46"/>
  <c r="AN13" i="46"/>
  <c r="AL15" i="46"/>
  <c r="AZ13" i="46"/>
  <c r="AX15" i="46"/>
  <c r="DT13" i="46"/>
  <c r="CF13" i="46"/>
  <c r="CD15" i="46"/>
  <c r="DD13" i="46"/>
  <c r="DB15" i="46"/>
  <c r="ER13" i="46"/>
  <c r="EP15" i="46"/>
  <c r="EF13" i="46"/>
  <c r="ED15" i="46"/>
  <c r="CR13" i="46"/>
  <c r="CP15" i="46"/>
  <c r="AJ13" i="46"/>
  <c r="AH15" i="46"/>
  <c r="EZ13" i="46"/>
  <c r="EX15" i="46"/>
  <c r="EL15" i="46"/>
  <c r="CV13" i="46"/>
  <c r="CT15" i="46"/>
  <c r="BX13" i="46"/>
  <c r="BV15" i="46"/>
  <c r="BH13" i="46"/>
  <c r="BF15" i="46"/>
  <c r="L13" i="46"/>
  <c r="J15" i="46"/>
  <c r="BT13" i="46"/>
  <c r="BR15" i="46"/>
  <c r="CB13" i="46"/>
  <c r="EH15" i="46"/>
  <c r="FD13" i="46"/>
  <c r="FB15" i="46"/>
  <c r="DP13" i="46"/>
  <c r="DN15" i="46"/>
  <c r="P13" i="46"/>
  <c r="N15" i="46"/>
</calcChain>
</file>

<file path=xl/comments1.xml><?xml version="1.0" encoding="utf-8"?>
<comments xmlns="http://schemas.openxmlformats.org/spreadsheetml/2006/main">
  <authors>
    <author>Administrador</author>
    <author>DUVER MARTINEZ</author>
  </authors>
  <commentList>
    <comment ref="DQ10" author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LA FACTURA RELACIONADA NO PERTENECE A LA EMPRESA INSTRUMENTOS Y MEDICIONES INDUSTRIALES LTDA, EL VALOR NO COINCIDE</t>
        </r>
      </text>
    </comment>
    <comment ref="AD20" authorId="1">
      <text>
        <r>
          <rPr>
            <b/>
            <sz val="9"/>
            <color indexed="81"/>
            <rFont val="Tahoma"/>
            <family val="2"/>
          </rPr>
          <t>DUVER MARTINEZ:</t>
        </r>
        <r>
          <rPr>
            <sz val="9"/>
            <color indexed="81"/>
            <rFont val="Tahoma"/>
            <family val="2"/>
          </rPr>
          <t xml:space="preserve">
PRESENTA 2, 3 Y 5 AÑOS</t>
        </r>
      </text>
    </comment>
  </commentList>
</comments>
</file>

<file path=xl/sharedStrings.xml><?xml version="1.0" encoding="utf-8"?>
<sst xmlns="http://schemas.openxmlformats.org/spreadsheetml/2006/main" count="1218" uniqueCount="310">
  <si>
    <t>EVALUACIÓN TÉCNICA</t>
  </si>
  <si>
    <t>EVALUACION CERTIFICACIONES DE EXPERIENCIA</t>
  </si>
  <si>
    <t>CERTIFICACIÓN CON OTRAS ENTIDADES Y/O I.E.S</t>
  </si>
  <si>
    <t>EXPIDE</t>
  </si>
  <si>
    <t>MONTO</t>
  </si>
  <si>
    <t>OBSERVACIONES</t>
  </si>
  <si>
    <t>VALOR DE CERTIFICACIONES</t>
  </si>
  <si>
    <t>CALIFICACION DE LAS CERTFICACIONES</t>
  </si>
  <si>
    <t>VALORACION TECNICA</t>
  </si>
  <si>
    <t>ADMISIBLE</t>
  </si>
  <si>
    <t>CUMPLE</t>
  </si>
  <si>
    <t>VALOR OFERTA</t>
  </si>
  <si>
    <t>NO ADMISIBLE</t>
  </si>
  <si>
    <t>DILIGENCIAMIENTO ANEXO No. 3</t>
  </si>
  <si>
    <t>KASSEL GROUP</t>
  </si>
  <si>
    <t>CUMPLE (24 HORAS)</t>
  </si>
  <si>
    <t>Requisitos habilitantes</t>
  </si>
  <si>
    <t>SUBSANAR</t>
  </si>
  <si>
    <r>
      <t xml:space="preserve">               </t>
    </r>
    <r>
      <rPr>
        <b/>
        <sz val="14"/>
        <rFont val="Arial"/>
        <family val="2"/>
      </rPr>
      <t xml:space="preserve">                 UNIVERSIDAD DISTRITAL FRANCISCO JOSE DE CALDAS</t>
    </r>
  </si>
  <si>
    <t>HYDROCHEM S.A.S</t>
  </si>
  <si>
    <t>NUEVOS RECURSOS</t>
  </si>
  <si>
    <t>GALILEO INSTRUMENTS</t>
  </si>
  <si>
    <t>SANDOX CIENTIFICA LTDA</t>
  </si>
  <si>
    <t>KAIKA S.A.S</t>
  </si>
  <si>
    <t>ANALYTICA S.A.S</t>
  </si>
  <si>
    <t>TOPOEQUIPOS SA</t>
  </si>
  <si>
    <t>ICL DIDACTICA LTDA</t>
  </si>
  <si>
    <t>NO CUMPLE</t>
  </si>
  <si>
    <t>PRESENTA</t>
  </si>
  <si>
    <t>NO PRESENTA</t>
  </si>
  <si>
    <t>2 AÑOS</t>
  </si>
  <si>
    <t>3 AÑOS</t>
  </si>
  <si>
    <t>4 AÑOS</t>
  </si>
  <si>
    <t>&gt; 5 AÑOS</t>
  </si>
  <si>
    <t>DIRIMPEX S.A.S</t>
  </si>
  <si>
    <t>CARLOS ARTURO MARTINEZ - CAMNET</t>
  </si>
  <si>
    <t>KASAI S.A.S</t>
  </si>
  <si>
    <t>QUIMICOS Y REACTIVOS QUIMIREL S.A.S</t>
  </si>
  <si>
    <t>ARICEL S.A.S</t>
  </si>
  <si>
    <t>ANALITICA Y MEDIO AMBIENTE S.A.S</t>
  </si>
  <si>
    <t>LAB BRANDS S.A.S</t>
  </si>
  <si>
    <t>METRICOM LTDA</t>
  </si>
  <si>
    <t>TECNOLOGIA MEDIOAMBIENTAL ALEMANDA LTDA - TECMEDAL</t>
  </si>
  <si>
    <t>AVANTIKA COLOMBIA S.A.S</t>
  </si>
  <si>
    <t>ARISMA S.A</t>
  </si>
  <si>
    <t>DARIO TORO GARCES</t>
  </si>
  <si>
    <t>DISARCHIVO LTDA</t>
  </si>
  <si>
    <t>INSTRUMENTACIÓN Y METROLOGÍA S.A.S</t>
  </si>
  <si>
    <t>I3NET S.A.S</t>
  </si>
  <si>
    <t>UT LR-QUIOS</t>
  </si>
  <si>
    <t>GAMATECNICA INGENIERIA LTDA</t>
  </si>
  <si>
    <t>CASA CIENTIFICA BLANCO Y CIA  S.A.S</t>
  </si>
  <si>
    <t>LABORATORIOS WACOL S.A</t>
  </si>
  <si>
    <t>TERMOCUPLAS S.A.</t>
  </si>
  <si>
    <t>APP MACHINES S.A.S</t>
  </si>
  <si>
    <t>SERVICIOS Y SUMINISTROS PARA LA INDUSTRIA INGENIERIA S.A.S</t>
  </si>
  <si>
    <t>CESAR TABARES Y CIA LTDA</t>
  </si>
  <si>
    <t>EQUIPOS Y LABORATORIOS DE COLOMBIA S.A.S</t>
  </si>
  <si>
    <t>YAMAKI S.A.S</t>
  </si>
  <si>
    <t>GARP S.A.S</t>
  </si>
  <si>
    <t>INSTRUMENTOS Y MEDICIONES INDUSTRIALES LTDA</t>
  </si>
  <si>
    <t>DIDACTICOS Y LIBROS LTDA - DIDACLIBROS</t>
  </si>
  <si>
    <t>ELECTROEQUIPOS COLOMBIA S.A.S</t>
  </si>
  <si>
    <t>MAVE INSTRUMENTACION Y QUIMICOS S.A.S</t>
  </si>
  <si>
    <t>ADVANCED INSTRUMENTS S.A.S</t>
  </si>
  <si>
    <t>UT QUTELE - HITECH</t>
  </si>
  <si>
    <t>TECNOLOGIAS GENETICAS LTDA - TECNIGEN</t>
  </si>
  <si>
    <t>PURIFICACION Y ANALISIS DE FLUIDOS S.A.S. - PAF</t>
  </si>
  <si>
    <t>IMPORTECNICAL S.A.S</t>
  </si>
  <si>
    <t>SOFTWARE Y SISTEMAS ESPECIALIZADOS LTDA - SYSE</t>
  </si>
  <si>
    <t>ARTILAB S.A</t>
  </si>
  <si>
    <t>INSTRUMENTACIÓN Y SERVICIOS S.A.S</t>
  </si>
  <si>
    <t>INNOVACION TECNOLOGICA INNOVATEK S.A.S</t>
  </si>
  <si>
    <t>Evaluación Técnica de la Convocatoria Publica No. 08 de 2017</t>
  </si>
  <si>
    <t xml:space="preserve">RUP
23 21 11; 31 33 12; 41 12 15; 41 10 17; 41 10 34; 41 10 48; 41 10 38; 41 10 37; 41 10 39; 41 10 30; 41 10 51; 41 11 15; 41 11 16; 41 11 19; 41 11 56; 41 11 17; 41 11 38; 41 11 44; 41 11 42; 41 11 57; 41 11 33; 41 11 53; 41 11 54; 41 11 36; 42 28 15; 43 21 15; 46 18 23; 46 16 17; 46 18 17; 56 10 17; 60 10 11; 60 10 62; 60 10 43; 72 15 21; 95 12 19
</t>
  </si>
  <si>
    <t>FECHA DE INICIO (MINIMO 25 DE SEPTIEMBRE DE 2012)</t>
  </si>
  <si>
    <t>GEOSYSTEM INGENIERIA S.A.S</t>
  </si>
  <si>
    <t>NUEVOS RECURSOS S.A.S</t>
  </si>
  <si>
    <t>IMPORTADORES EXPORTADORES  - SOLMAQ S.A.S</t>
  </si>
  <si>
    <t xml:space="preserve">2.4.3. REGISTRO DE IMPORTACIÓN (CARTA)
</t>
  </si>
  <si>
    <t>2.4.4 CERTIFICADOS DE DISTRIBUCION</t>
  </si>
  <si>
    <r>
      <t>2.4.5 GARANTIA (MINIMO 2 AÑOS) (</t>
    </r>
    <r>
      <rPr>
        <b/>
        <i/>
        <u/>
        <sz val="10"/>
        <rFont val="Arial Narrow"/>
        <family val="2"/>
      </rPr>
      <t>GENERA RECHAZO DE LA OFERTA</t>
    </r>
    <r>
      <rPr>
        <b/>
        <sz val="10"/>
        <rFont val="Arial Narrow"/>
        <family val="2"/>
      </rPr>
      <t>)</t>
    </r>
  </si>
  <si>
    <t>2.4.7 TIEMPO DE RESPUESTA (CARTA)</t>
  </si>
  <si>
    <t>2.4.8 CAPACITACION</t>
  </si>
  <si>
    <t>2.4.9 REPUESTOS (CARTA)</t>
  </si>
  <si>
    <t>5 AÑOS</t>
  </si>
  <si>
    <t>GOBERNACION DE NORTE DE SANTANDER</t>
  </si>
  <si>
    <t>SENA</t>
  </si>
  <si>
    <t>POLO NORTE, LABTECH, PACE, OPTO-EDU, YIDI, HANNA, KELWAY, GARMIN</t>
  </si>
  <si>
    <t>UNIVERSIDAD DISTRITAL FRANCISCO JOSE DE CALDAS</t>
  </si>
  <si>
    <t>CORPORACIÓN AUTONOMA REGIONAL DE CHIVOR - CORPOCHIVOR</t>
  </si>
  <si>
    <t>AGUAS DE CARTAGENA S.A, E.S.P</t>
  </si>
  <si>
    <t>INSTITUTO COLOMBIANO AGROPECUARIO ICA</t>
  </si>
  <si>
    <t>SENA CENTRO DE MATERIALE Y ENSAYOS - REGIONAL DISTRITO CAPITAL</t>
  </si>
  <si>
    <t>UNIVERSIDAD PEDAGOGICA Y TECNOLOGICA DE COLOMBIA</t>
  </si>
  <si>
    <t>UNIVERSIDAD DE BOGOTA JORGE TADEO LOZANO</t>
  </si>
  <si>
    <t>COLDEPORTES</t>
  </si>
  <si>
    <t>GENFAR</t>
  </si>
  <si>
    <t>ECOPETROL</t>
  </si>
  <si>
    <t>HORIBA</t>
  </si>
  <si>
    <t>JINAN TESTING EQUIPMENT IE CORPORATION</t>
  </si>
  <si>
    <t>UNIVERSIDAD MILITAR NUEVA GRANADA</t>
  </si>
  <si>
    <t>SECRETARIA DE EDUCACION DISTRITAL</t>
  </si>
  <si>
    <t>UNIVERSIDAD INDUSTRIAL DE SANTANDER</t>
  </si>
  <si>
    <t>UNIVERSIDAD DE LOS LLANOS</t>
  </si>
  <si>
    <t>INSTITUTO COLOMBIANO AGROPECUARIO - ICA</t>
  </si>
  <si>
    <t>MINISTERIO DE JUSTICIA Y DEL DERECHO UNION EUROPEA</t>
  </si>
  <si>
    <t>CAFAM</t>
  </si>
  <si>
    <t>SABORES Y FRAGANCIAS S.A.</t>
  </si>
  <si>
    <t>UNIVERSIDAD DE PAMPLONA</t>
  </si>
  <si>
    <t xml:space="preserve">Universidad de Antioquia </t>
  </si>
  <si>
    <t>Departamento de Antioquia - Secretaria seccional de salud  y protección social</t>
  </si>
  <si>
    <t>Servicio Nacional de Aprendizaje - SENA  Regional Caldas</t>
  </si>
  <si>
    <t>UNIVERSIDAD ABIERTA Y A DISTANCIA -UNAD</t>
  </si>
  <si>
    <t>UNIVERSIDAD EAN</t>
  </si>
  <si>
    <t>UNIV DISTRITAL FCO JOSE DE CALDAS</t>
  </si>
  <si>
    <t>UNIV COOPERATIVA DE COLOMBIA</t>
  </si>
  <si>
    <t>FUND UNIV AREA ANDINA</t>
  </si>
  <si>
    <t>SERVICIO NACIONAL DE APRENDIZAJE - SENA</t>
  </si>
  <si>
    <t xml:space="preserve">PRESENTA </t>
  </si>
  <si>
    <t>UNIVERSIDAD DISTRITAL  FRANCISCO JOSE DE CALDAS</t>
  </si>
  <si>
    <t>POLITECNICO COLOMBIANO JAIME ISAZA CADAVID</t>
  </si>
  <si>
    <t>UNIVERSIDAD DEL QUINDIO</t>
  </si>
  <si>
    <t>INSTITUTO DISTRITAL DE LAS ARTES-IDARTES</t>
  </si>
  <si>
    <t>INVERSIONES EMCO  SA</t>
  </si>
  <si>
    <t>COMERCIALIZADORA ANICAM</t>
  </si>
  <si>
    <t>HMCL COLOMBIA SAS</t>
  </si>
  <si>
    <t>ROBOTICA COLOMBIA S.A.S</t>
  </si>
  <si>
    <t>INSTITUCION UNIVERSITARIA ITSA</t>
  </si>
  <si>
    <t xml:space="preserve">UNIVERSIDAD MILITAR NUEVA GRANADA </t>
  </si>
  <si>
    <t>COLOMBIANA DE AISLANTES  LTDA</t>
  </si>
  <si>
    <t>ADES CONSULTORIA  LTDA</t>
  </si>
  <si>
    <t>ECOSAF LTDA</t>
  </si>
  <si>
    <t>PONTIFICIA UNIVERSIDAD JAVERIANA</t>
  </si>
  <si>
    <t>ARTILAB</t>
  </si>
  <si>
    <t>CORPOBOYACA</t>
  </si>
  <si>
    <t xml:space="preserve">SENA </t>
  </si>
  <si>
    <t>UNIVERSIDAD DE LA GUAJIRA</t>
  </si>
  <si>
    <t>UNIVERSIDAD DISTRITAL</t>
  </si>
  <si>
    <t>COLEGIO INTEGRADO NACIONAL ORIENTE DE CALDAS</t>
  </si>
  <si>
    <t>UNIVERSIDAD NACIONAL</t>
  </si>
  <si>
    <t xml:space="preserve">INSTITUTO COLOMBIANO AGROPECUARIO </t>
  </si>
  <si>
    <t xml:space="preserve">UNIVERSIDAD DISTRITAL </t>
  </si>
  <si>
    <t>UNIVERSIDAD DE CALDAS</t>
  </si>
  <si>
    <t>INVIMA</t>
  </si>
  <si>
    <t>LABORATORIOS PRODYCON S.A.</t>
  </si>
  <si>
    <t>UNIVERSIDAD INDUSTRITAL DE SANTANDER</t>
  </si>
  <si>
    <t>UNIVERSIDAD DE LOS ANDES</t>
  </si>
  <si>
    <t>FUNDACION UNIVERSITARIA DEL AREA ANDINA</t>
  </si>
  <si>
    <t>MINISTERIO DE DEFENSA NACIONAL EJERCITO NACIONAL</t>
  </si>
  <si>
    <t>Universidad Libre</t>
  </si>
  <si>
    <t>Ci procedo SA</t>
  </si>
  <si>
    <t>Unidades tecnologicas de santander "UTS"</t>
  </si>
  <si>
    <t>Universidad de la costa</t>
  </si>
  <si>
    <t>Universidad Nacional de Colombia</t>
  </si>
  <si>
    <t>MAT R2 GROUP SAS</t>
  </si>
  <si>
    <t>Diaco SAS</t>
  </si>
  <si>
    <t>INCOLMOTOS YAMAHA</t>
  </si>
  <si>
    <t>Universidad Escuela de Ingenieria de Antioquia</t>
  </si>
  <si>
    <t>INSTITUTO NACIONAL DE MEDICINA LEGAL Y CIENCIAS FORENSES</t>
  </si>
  <si>
    <t>EMPRESA DE ACUEDUCTO, ALCANTARILLADO Y ASEO DE BOGOTA</t>
  </si>
  <si>
    <t>EXXONMOBIL</t>
  </si>
  <si>
    <t>ASOCIACION COLOMBIANA PARA EL AVANCE DE LA CIENCIA</t>
  </si>
  <si>
    <t>PRECISA</t>
  </si>
  <si>
    <t>Datos Energia y Comunicaciones</t>
  </si>
  <si>
    <t>Universidad del Bosque</t>
  </si>
  <si>
    <t>ANRITSU Y ANRITSU, TEKTRONIX</t>
  </si>
  <si>
    <t>Laboratorio Franco colombiana Lafrancol SAS</t>
  </si>
  <si>
    <t>Universidad del valle</t>
  </si>
  <si>
    <t>Corporación colombiana de investigación agropecuaria, corpoica</t>
  </si>
  <si>
    <t>Corporación centro de desarrollo tecnologico de la esmeralda colombiana "CDTEC"</t>
  </si>
  <si>
    <t>Universidad Nacional de Colombia, facultad de minas</t>
  </si>
  <si>
    <t>Empresa de acueducto, alcantarillado y aseo de Bogotá</t>
  </si>
  <si>
    <t>ORGANIZACIÓN LATINOAMERICANA PARA EL FOMENTO DE LA INVESTIGACIÓN EN LA SALUD.</t>
  </si>
  <si>
    <t>FONDO NACIONAL DE GESTIÓN DEL RIESGO DE DESASTRE</t>
  </si>
  <si>
    <t>FONDO DE PREVENCIÓN Y ATENCIÓN DE EMERGENCIAS DE BOGOTÁ D.C. FOPAE</t>
  </si>
  <si>
    <t>UNIDAD ADMINISTRATIVA ESPECIAL CUERPO OFICIAL DE BOMBEROS DE BOGOTÁ</t>
  </si>
  <si>
    <t xml:space="preserve"> MUNICIPIO DE YAGUARA</t>
  </si>
  <si>
    <t>GOBERNACION DE CASANARE</t>
  </si>
  <si>
    <t>GOBERNACION PUTUMAYO</t>
  </si>
  <si>
    <t>FIDUCIARIA LA PREVISORA SA</t>
  </si>
  <si>
    <t>CORPORACIÓN COLOMBIANA DE INVESTIGACIÓN AGROPECURIA CORPOICA</t>
  </si>
  <si>
    <t>UNIVERSIDAD NACIONAL DE COLOMBIA</t>
  </si>
  <si>
    <t>SERVICIO NACIONAL DE APRENDIZAJE-SENA REGIONAL NORTE DE SANTANDER</t>
  </si>
  <si>
    <t>LA UNIVERSIDAD TECNOLOGICA DE PEREIRA</t>
  </si>
  <si>
    <t>SERVICIO NACIONAL DE APRENDIZAJE SENA
REGIONAL ANTIOQUIA</t>
  </si>
  <si>
    <t>3B SCIENTIFIC</t>
  </si>
  <si>
    <t>UNIVERSIDAD DEL ROSARIO</t>
  </si>
  <si>
    <t>MINISTERIO DE DEFENSA NACIONAL. COMANDO GENERAL FUERZAS MILITARES</t>
  </si>
  <si>
    <t>AD INSTRUMENTS</t>
  </si>
  <si>
    <t>EL SOPORTE ANEXADO A LA CERTIFICACIÓN NO CORRESPONDE AL CONTRATO RELACIONADO</t>
  </si>
  <si>
    <t>MTS SYSTEMS CORPORATION, PROCEQ SA</t>
  </si>
  <si>
    <t>Empresas publicas de Medellin</t>
  </si>
  <si>
    <t>Mapfre seguros generales de Colombia S.A</t>
  </si>
  <si>
    <t>Universidad Francisco de Paula Santander de Ocaña</t>
  </si>
  <si>
    <t>Universidad de la Sabana</t>
  </si>
  <si>
    <t>Centro minero del SENA regional Boyaca</t>
  </si>
  <si>
    <t>SERVICIO NACIONAL DE APRENDIZAJE SENA</t>
  </si>
  <si>
    <t>Corporación autonoma regional del valle de cauca CVC</t>
  </si>
  <si>
    <t>Pontificia Universidad Javeriana</t>
  </si>
  <si>
    <t>Universidad Distrital Francisco José de Caldas</t>
  </si>
  <si>
    <t>Universidad Nacional de Colombia sede Bogotá</t>
  </si>
  <si>
    <t>DISARCHIVO</t>
  </si>
  <si>
    <t>MINISTERIO DE DEFENSA NACIONAL  POLICIA NACIONAL- DIRECCION DE INVESTIGACION E INTERPOL</t>
  </si>
  <si>
    <t>ARINTSU</t>
  </si>
  <si>
    <t>GEOMATRIX</t>
  </si>
  <si>
    <t>EISCO</t>
  </si>
  <si>
    <t>ANTON PARA</t>
  </si>
  <si>
    <t>EXTECH</t>
  </si>
  <si>
    <t>FUJIKURA</t>
  </si>
  <si>
    <t>FLUKE</t>
  </si>
  <si>
    <t>GARMIN</t>
  </si>
  <si>
    <t>KYIOTO</t>
  </si>
  <si>
    <t>BANTE</t>
  </si>
  <si>
    <t>DJI</t>
  </si>
  <si>
    <t>FR SKY</t>
  </si>
  <si>
    <t>CELESTRON</t>
  </si>
  <si>
    <t>HAGLOF VERTEX IV</t>
  </si>
  <si>
    <t>APC</t>
  </si>
  <si>
    <t>OHAUS</t>
  </si>
  <si>
    <t>AMERICAN MASTER TCH</t>
  </si>
  <si>
    <t>DLINK</t>
  </si>
  <si>
    <t>DAGA</t>
  </si>
  <si>
    <t>STARTECH</t>
  </si>
  <si>
    <t>LG</t>
  </si>
  <si>
    <t>I3TOUCH</t>
  </si>
  <si>
    <t>I3NET</t>
  </si>
  <si>
    <t>I3LAP</t>
  </si>
  <si>
    <t>Lenovo</t>
  </si>
  <si>
    <t>CDP</t>
  </si>
  <si>
    <t>Infilink</t>
  </si>
  <si>
    <t>HP</t>
  </si>
  <si>
    <t>ASUS"</t>
  </si>
  <si>
    <t>CISCO</t>
  </si>
  <si>
    <t>NVIDIA</t>
  </si>
  <si>
    <t>HILTI(OK)</t>
  </si>
  <si>
    <t xml:space="preserve">MARCAS </t>
  </si>
  <si>
    <t>02/010/2013</t>
  </si>
  <si>
    <t>THERMO SCIENTIFIC</t>
  </si>
  <si>
    <t>AIR SCIENCE</t>
  </si>
  <si>
    <t>ADAM</t>
  </si>
  <si>
    <t>MOTIC</t>
  </si>
  <si>
    <t>HALTHEN</t>
  </si>
  <si>
    <t xml:space="preserve">NO CUMPLE </t>
  </si>
  <si>
    <r>
      <t>CONSORT,</t>
    </r>
    <r>
      <rPr>
        <b/>
        <sz val="8"/>
        <color rgb="FFFF0000"/>
        <rFont val="Tahoma"/>
        <family val="2"/>
      </rPr>
      <t xml:space="preserve"> EVOQUA</t>
    </r>
    <r>
      <rPr>
        <b/>
        <sz val="8"/>
        <rFont val="Tahoma"/>
        <family val="2"/>
      </rPr>
      <t xml:space="preserve"> WATER TECHLOGIES, QSONICA, BIOLAB, PANASONIC,</t>
    </r>
    <r>
      <rPr>
        <b/>
        <sz val="8"/>
        <color rgb="FFFF0000"/>
        <rFont val="Tahoma"/>
        <family val="2"/>
      </rPr>
      <t xml:space="preserve"> PROTHERM FURNACE</t>
    </r>
    <r>
      <rPr>
        <b/>
        <sz val="8"/>
        <rFont val="Tahoma"/>
        <family val="2"/>
      </rPr>
      <t>, SLEE</t>
    </r>
  </si>
  <si>
    <r>
      <t>MEMMERT,</t>
    </r>
    <r>
      <rPr>
        <b/>
        <sz val="8"/>
        <color rgb="FFFF0000"/>
        <rFont val="Tahoma"/>
        <family val="2"/>
      </rPr>
      <t xml:space="preserve"> PRECISA</t>
    </r>
    <r>
      <rPr>
        <b/>
        <sz val="8"/>
        <rFont val="Tahoma"/>
        <family val="2"/>
      </rPr>
      <t>, THERMO SCIENTIFIC, FISHER SCIENTIFIC, HERMLE, HEIDOLPH</t>
    </r>
  </si>
  <si>
    <t>Fiscalia General de la Nación</t>
  </si>
  <si>
    <t>MINISTERIO DE DEFENSA NACIONAL - EJERCITO NACIONAL - LICEOS DEL EJERCITO</t>
  </si>
  <si>
    <t>LOS CONTRATOS SUMINISTRADOS NO SE ENCUENTRAN DEBIDAMENTE FIRMADOS</t>
  </si>
  <si>
    <t>EL OBJETO DEL CONTRATO ES DE SUMINISTROS DE ELEMENTOS DE CONSUMO PARA LABORATORIO</t>
  </si>
  <si>
    <t xml:space="preserve">NO CUMPLE CON LO ESTABLECIDO EN LA NOTA 6 DEL NUMERAL 2.4.2. CERTIFICACIONES CONTRACTUALES </t>
  </si>
  <si>
    <t>EL CONTRATO SUMINISTRADO ESTÁ INCOMPLETO NO PERMITE VERIFICAR LA NOTA 6 NUMERAL 2.4.2</t>
  </si>
  <si>
    <t>Instituto Superior de Educacion Rural (ISER)</t>
  </si>
  <si>
    <t>Servicio nacional de aprendizaje SENA</t>
  </si>
  <si>
    <t>NO CUMPLE CON LO ESTABLECIDO EN EL NUMERAL  2.4.2. CERTIFICACIONES CONTRACTUALES La sumatoria de las tres (3) certificaciones debe ser igual o superior al VALOR DE LA OFERTA PRESENTADA A LA CONVOCATORIA PÚBLICA, por el respectivo PROPONENTE.</t>
  </si>
  <si>
    <t>NO CUMPLE DE ACUERDO A 2.4.2 CERTIFICACIONES CONTRACTUALES NO ES CLARA LA FACTURA COMO SOPORTE</t>
  </si>
  <si>
    <t>NO CUMPLE CON LO ESTABLECIDO EN EL NUMERALNOTA 3: Cada certificación deberá VENIR RESPALDADA POR FOTOCOPIA DEL CONTRATO O ORDEN DE COMPRA</t>
  </si>
  <si>
    <t xml:space="preserve">NO CUMPLE CON LO ESTABLECIDO EN EL NUMERAL NOTA 3: Cada certificación deberá VENIR RESPALDADA POR FOTOCOPIA DEL CONTRAT0 O ORDEN DE COMPRA </t>
  </si>
  <si>
    <t>NO CUMPLE CON LO ESTABLECIDO EN EL NUMERAL NOTA 3: Cada certificación deberá VENIR RESPALDADA POR FOTOCOPIA DEL CONTRATO O ORDEN DE COMPRA</t>
  </si>
  <si>
    <t>NO CUMPLE 2.4.2. CERTIFICACIONES CONTRACTUALES
"...Para acreditar la experiencia el oferente deberá presentar tres (3) certificaciones de contratos por proponente, suscritos, ejecutados y terminados en los últimos 5 años anterios a la fecha de cierre del presente proceso. En las certificaciones de forma general se debe poder constatar que los objetos de las mismas hayan consistido en el SUMINISTRO O VENTA DE EQUIPOS DE LABORATORIO..."</t>
  </si>
  <si>
    <r>
      <t xml:space="preserve">LA EMPRESA HYDROCHEM S.A.S PRESENTO UNA OFERTA DE </t>
    </r>
    <r>
      <rPr>
        <b/>
        <sz val="10"/>
        <rFont val="Tahoma"/>
        <family val="2"/>
      </rPr>
      <t xml:space="preserve">$777.027.046 </t>
    </r>
    <r>
      <rPr>
        <b/>
        <sz val="8"/>
        <rFont val="Tahoma"/>
        <family val="2"/>
      </rPr>
      <t xml:space="preserve">COMO CONSTA EN EL ACTA DE CIERRE. PERO LA UNIVERSIDAD AL VERIFICAR EL ANEXO No. 3 EL VALOR REAL DE LA OFERTA ES DE </t>
    </r>
    <r>
      <rPr>
        <b/>
        <sz val="10"/>
        <rFont val="Tahoma"/>
        <family val="2"/>
      </rPr>
      <t xml:space="preserve">$1.197.089.311 
</t>
    </r>
    <r>
      <rPr>
        <b/>
        <sz val="11"/>
        <rFont val="Tahoma"/>
        <family val="2"/>
      </rPr>
      <t>POR LO ANTERIOR NO CUMPLE CON LO ESTABLECIDO 2.2.3. GARANTÍA DE SERIEDAD DE LA OFERTA.</t>
    </r>
  </si>
  <si>
    <r>
      <t xml:space="preserve">LA EMPRESA ADVACED INSTRUMENTS S.A.S PRESENTO UNA OFERTA DE </t>
    </r>
    <r>
      <rPr>
        <b/>
        <sz val="10"/>
        <rFont val="Tahoma"/>
        <family val="2"/>
      </rPr>
      <t xml:space="preserve">$241.027.360 </t>
    </r>
    <r>
      <rPr>
        <b/>
        <sz val="8"/>
        <rFont val="Tahoma"/>
        <family val="2"/>
      </rPr>
      <t xml:space="preserve">COMO CONSTA EN EL ACTA DE CIERRE. PERO LA UNIVERSIDAD AL VERIFICAR EL ANEXO No. 3 EL VALOR REAL DE LA OFERTA ES DE </t>
    </r>
    <r>
      <rPr>
        <b/>
        <sz val="10"/>
        <rFont val="Tahoma"/>
        <family val="2"/>
      </rPr>
      <t>$358.992.060.
POR LO ANTERIOR NO CUMPLE CON LO ESTABLECIDO 2.2.3. GARANTÍA DE SERIEDAD DE LA OFERTA.</t>
    </r>
  </si>
  <si>
    <r>
      <t xml:space="preserve">LA EMPRESA ADVACED INSTRUMENTS S.A.S PRESENTO UNA OFERTA DE </t>
    </r>
    <r>
      <rPr>
        <b/>
        <sz val="10"/>
        <rFont val="Tahoma"/>
        <family val="2"/>
      </rPr>
      <t xml:space="preserve">$309.720.111 </t>
    </r>
    <r>
      <rPr>
        <b/>
        <sz val="8"/>
        <rFont val="Tahoma"/>
        <family val="2"/>
      </rPr>
      <t xml:space="preserve">COMO CONSTA EN EL ACTA DE CIERRE. PERO LA UNIVERSIDAD AL VERIFICAR EL ANEXO No. 3 EL VALOR REAL DE LA OFERTA ES DE </t>
    </r>
    <r>
      <rPr>
        <b/>
        <sz val="10"/>
        <rFont val="Tahoma"/>
        <family val="2"/>
      </rPr>
      <t>$422.798.671.
POR LO ANTERIOR NO CUMPLE CON LO ESTABLECIDO 2.2.3. GARANTÍA DE SERIEDAD DE LA OFERTA.</t>
    </r>
  </si>
  <si>
    <r>
      <t xml:space="preserve">LA EMPRESA KASSEL GROUP S.A.S PRESENTO UNA OFERTA DE </t>
    </r>
    <r>
      <rPr>
        <b/>
        <sz val="10"/>
        <rFont val="Tahoma"/>
        <family val="2"/>
      </rPr>
      <t xml:space="preserve">$977.211.340 </t>
    </r>
    <r>
      <rPr>
        <b/>
        <sz val="8"/>
        <rFont val="Tahoma"/>
        <family val="2"/>
      </rPr>
      <t xml:space="preserve">COMO CONSTA EN EL ACTA DE CIERRE. PERO LA UNIVERSIDAD AL VERIFICAR EL ANEXO No. 3 EL VALOR REAL DE LA OFERTA ES DE </t>
    </r>
    <r>
      <rPr>
        <b/>
        <sz val="10"/>
        <rFont val="Tahoma"/>
        <family val="2"/>
      </rPr>
      <t>$1.213.854.740.
POR LO ANTERIOR NO CUMPLE CON LO ESTABLECIDO 2.2.3. GARANTÍA DE SERIEDAD DE LA OFERTA.</t>
    </r>
  </si>
  <si>
    <t>LA EMPRESA NUEVO RECURSOS S.A.S PRESENTO UNA OFERTA DE $803.962.329 COMO CONSTA EN EL ACTA DE CIERRE. PERO LA UNIVERSIDAD AL VERIFICAR EL ANEXO No. 3 EL VALOR REAL DE LA OFERTA ES DE $1.009.985.949.
POR LO ANTERIOR NO CUMPLE CON LO ESTABLECIDO 2.2.3. GARANTÍA DE SERIEDAD DE LA OFERTA.</t>
  </si>
  <si>
    <t>LA EMPRESA SERVICIOS Y SUMINISTROS PARA LA INDUSTRIA INGENIERIA S.A.S PRESENTO UNA OFERTA DE $138.444.600 COMO CONSTA EN EL ACTA DE CIERRE. PERO LA UNIVERSIDAD AL VERIFICAR EL ANEXO No. 3 EL VALOR REAL DE LA OFERTA ES DE $143.918.600
POR LO ANTERIOR NO CUMPLE CON LO ESTABLECIDO 2.2.3. GARANTÍA DE SERIEDAD DE LA OFERTA.</t>
  </si>
  <si>
    <t>NO CUMPLE, NO PRESENTA CERTIFICACIÓN DE ACUERDO CON LA NOTA 1, DEL NUMERAL 2.4.2</t>
  </si>
  <si>
    <t>PRESENTA-NACIONAL</t>
  </si>
  <si>
    <r>
      <t>SANDING, RUIDE, TOPCON, LEICA,</t>
    </r>
    <r>
      <rPr>
        <b/>
        <sz val="8"/>
        <color rgb="FFFF0000"/>
        <rFont val="Tahoma"/>
        <family val="2"/>
      </rPr>
      <t xml:space="preserve"> KOMELON, STANLEY</t>
    </r>
    <r>
      <rPr>
        <b/>
        <sz val="8"/>
        <rFont val="Tahoma"/>
        <family val="2"/>
      </rPr>
      <t>, FABRICACIÓN NACIONAL</t>
    </r>
  </si>
  <si>
    <t>IBERTEST, INNOVATEST</t>
  </si>
  <si>
    <t xml:space="preserve"> EPPENDORF, FISHER SCIENTIFIC, HEIDOLPH, HERMLE, HYDROCHEM, MEMMERT, NIKON, OTT, PRECISA, SUPERNÓRDICOS,TECPEL,THERMO ORION, THERMO SCIENTIFIC</t>
  </si>
  <si>
    <t>Orden de compra No. 007 se presenta una inconsistencia en el valor del contrato con la forma de pago</t>
  </si>
  <si>
    <t>BIOBASE, ERNST, INDUSTRIAS TERRIGENO, JINANTE, OPTIKA, PACE TECHNOLOGIES, SIEG INDUSTRIAL GROUP, SOLTEC, UNITED</t>
  </si>
  <si>
    <r>
      <rPr>
        <b/>
        <sz val="8"/>
        <color rgb="FFFF0000"/>
        <rFont val="Tahoma"/>
        <family val="2"/>
      </rPr>
      <t>BESTSCOPE</t>
    </r>
    <r>
      <rPr>
        <b/>
        <sz val="8"/>
        <rFont val="Tahoma"/>
        <family val="2"/>
      </rPr>
      <t>, HORIBA, NEWPORT</t>
    </r>
  </si>
  <si>
    <r>
      <t xml:space="preserve"> ADT, INSTRON, JEIOTECH, DELORENZO, WTW, THOMAS, HANON, IKA</t>
    </r>
    <r>
      <rPr>
        <b/>
        <sz val="8"/>
        <color rgb="FFFF0000"/>
        <rFont val="Tahoma"/>
        <family val="2"/>
      </rPr>
      <t>, BK PRECISION,</t>
    </r>
    <r>
      <rPr>
        <b/>
        <sz val="8"/>
        <rFont val="Tahoma"/>
        <family val="2"/>
      </rPr>
      <t xml:space="preserve"> TECQUIPMENT</t>
    </r>
    <r>
      <rPr>
        <b/>
        <sz val="8"/>
        <color rgb="FFFF0000"/>
        <rFont val="Tahoma"/>
        <family val="2"/>
      </rPr>
      <t xml:space="preserve">, </t>
    </r>
    <r>
      <rPr>
        <b/>
        <sz val="8"/>
        <rFont val="Tahoma"/>
        <family val="2"/>
      </rPr>
      <t xml:space="preserve">NR SAS </t>
    </r>
    <r>
      <rPr>
        <b/>
        <sz val="8"/>
        <color rgb="FFFF0000"/>
        <rFont val="Tahoma"/>
        <family val="2"/>
      </rPr>
      <t>,</t>
    </r>
    <r>
      <rPr>
        <b/>
        <sz val="8"/>
        <rFont val="Tahoma"/>
        <family val="2"/>
      </rPr>
      <t xml:space="preserve"> FORESTRY SUPPLIERS,MUNSELL,HEROLAB, DIKOIN</t>
    </r>
  </si>
  <si>
    <r>
      <t>AMERICAN EDUCATIONAL 300, ANTIQUUS,</t>
    </r>
    <r>
      <rPr>
        <b/>
        <sz val="8"/>
        <color rgb="FFFF0000"/>
        <rFont val="Tahoma"/>
        <family val="2"/>
      </rPr>
      <t xml:space="preserve"> </t>
    </r>
    <r>
      <rPr>
        <b/>
        <sz val="8"/>
        <rFont val="Tahoma"/>
        <family val="2"/>
      </rPr>
      <t>APC BY SCHNEIDER ELECTRIC, ARBOR SCIENTIFIC, CELESTRON, DAVIS INSTRUMENTS, FLINN SCIENTIFIC, MEADE INSTRUMENTS, RADIO JOVE PROJECT, ROBÓTICA COLOMBIA SAS, ROBOTIS, SHELYAK INSTRUMENTS SHOP AT SKY, SPARKFUN, SPECTRUM TELESCOPES, WARD'S SCIENCE.</t>
    </r>
  </si>
  <si>
    <t>NO SE ACEPTA, EL SOPORTE NO ESTA FIRMADO POR EL REPRESENTANTE LEGAL DEL ICA</t>
  </si>
  <si>
    <r>
      <t xml:space="preserve">ACEQUILABS, </t>
    </r>
    <r>
      <rPr>
        <b/>
        <sz val="8"/>
        <color rgb="FFFF0000"/>
        <rFont val="Tahoma"/>
        <family val="2"/>
      </rPr>
      <t>FIELDMASTER</t>
    </r>
    <r>
      <rPr>
        <b/>
        <sz val="8"/>
        <rFont val="Tahoma"/>
        <family val="2"/>
      </rPr>
      <t>, GARMIN, GEOMETRICS, HANNA, HEAL FORCE, HERMLE,</t>
    </r>
    <r>
      <rPr>
        <b/>
        <sz val="8"/>
        <color rgb="FFFF0000"/>
        <rFont val="Tahoma"/>
        <family val="2"/>
      </rPr>
      <t xml:space="preserve"> KELWAY</t>
    </r>
    <r>
      <rPr>
        <b/>
        <sz val="8"/>
        <rFont val="Tahoma"/>
        <family val="2"/>
      </rPr>
      <t xml:space="preserve">, FORESTRY SUPPLIERS, </t>
    </r>
    <r>
      <rPr>
        <b/>
        <sz val="8"/>
        <color rgb="FFFF0000"/>
        <rFont val="Tahoma"/>
        <family val="2"/>
      </rPr>
      <t>MUNSELL</t>
    </r>
    <r>
      <rPr>
        <b/>
        <sz val="8"/>
        <rFont val="Tahoma"/>
        <family val="2"/>
      </rPr>
      <t>,  PRECISSA, PROETI, SUNNY</t>
    </r>
  </si>
  <si>
    <r>
      <t xml:space="preserve">CEM, </t>
    </r>
    <r>
      <rPr>
        <b/>
        <sz val="8"/>
        <color rgb="FFFF0000"/>
        <rFont val="Tahoma"/>
        <family val="2"/>
      </rPr>
      <t>WASSERLAB,</t>
    </r>
    <r>
      <rPr>
        <b/>
        <sz val="8"/>
        <rFont val="Tahoma"/>
        <family val="2"/>
      </rPr>
      <t xml:space="preserve"> MRC, BIOLAB SCIENTIFIC, SONICS, ADAM</t>
    </r>
  </si>
  <si>
    <t>NO CUMPLE, NO PRESENTA</t>
  </si>
  <si>
    <t>ELGA LABWATER</t>
  </si>
  <si>
    <r>
      <t>BRAND,</t>
    </r>
    <r>
      <rPr>
        <b/>
        <sz val="8"/>
        <color rgb="FFFF0000"/>
        <rFont val="Tahoma"/>
        <family val="2"/>
      </rPr>
      <t xml:space="preserve"> </t>
    </r>
    <r>
      <rPr>
        <b/>
        <sz val="8"/>
        <rFont val="Tahoma"/>
        <family val="2"/>
      </rPr>
      <t>JP INGLOBAL,</t>
    </r>
    <r>
      <rPr>
        <b/>
        <sz val="8"/>
        <color rgb="FFFF0000"/>
        <rFont val="Tahoma"/>
        <family val="2"/>
      </rPr>
      <t xml:space="preserve"> PROSEQ, EXTECH, WTW,</t>
    </r>
    <r>
      <rPr>
        <b/>
        <sz val="8"/>
        <rFont val="Tahoma"/>
        <family val="2"/>
      </rPr>
      <t xml:space="preserve"> LOVIBOND, EYQ, </t>
    </r>
    <r>
      <rPr>
        <b/>
        <sz val="8"/>
        <color rgb="FFFF0000"/>
        <rFont val="Tahoma"/>
        <family val="2"/>
      </rPr>
      <t xml:space="preserve">HIRSCHMANN, </t>
    </r>
    <r>
      <rPr>
        <b/>
        <sz val="8"/>
        <rFont val="Tahoma"/>
        <family val="2"/>
      </rPr>
      <t>ADAM</t>
    </r>
    <r>
      <rPr>
        <b/>
        <sz val="8"/>
        <color rgb="FFFF0000"/>
        <rFont val="Tahoma"/>
        <family val="2"/>
      </rPr>
      <t>, ACEQ, KEM,</t>
    </r>
    <r>
      <rPr>
        <b/>
        <sz val="8"/>
        <rFont val="Tahoma"/>
        <family val="2"/>
      </rPr>
      <t xml:space="preserve"> GE HEALTHCARE BIO-SCIENCE, </t>
    </r>
    <r>
      <rPr>
        <b/>
        <sz val="8"/>
        <color rgb="FFFF0000"/>
        <rFont val="Tahoma"/>
        <family val="2"/>
      </rPr>
      <t xml:space="preserve">SMC, SOKKIA, HITARGET, FRIGIDAIRE, </t>
    </r>
    <r>
      <rPr>
        <b/>
        <sz val="8"/>
        <rFont val="Tahoma"/>
        <family val="2"/>
      </rPr>
      <t>COMPUMUEBLES</t>
    </r>
    <r>
      <rPr>
        <b/>
        <sz val="8"/>
        <color rgb="FFFF0000"/>
        <rFont val="Tahoma"/>
        <family val="2"/>
      </rPr>
      <t xml:space="preserve">, NIKON, HAGLOF, </t>
    </r>
    <r>
      <rPr>
        <b/>
        <sz val="8"/>
        <rFont val="Tahoma"/>
        <family val="2"/>
      </rPr>
      <t>EUROMEX, VWR INTERNACIONAL, SPECTRONIC,</t>
    </r>
    <r>
      <rPr>
        <b/>
        <sz val="8"/>
        <color rgb="FFFF0000"/>
        <rFont val="Tahoma"/>
        <family val="2"/>
      </rPr>
      <t xml:space="preserve"> IKA, </t>
    </r>
    <r>
      <rPr>
        <b/>
        <sz val="8"/>
        <rFont val="Tahoma"/>
        <family val="2"/>
      </rPr>
      <t>HANNA,</t>
    </r>
    <r>
      <rPr>
        <b/>
        <sz val="8"/>
        <color rgb="FFFF0000"/>
        <rFont val="Tahoma"/>
        <family val="2"/>
      </rPr>
      <t xml:space="preserve"> </t>
    </r>
    <r>
      <rPr>
        <b/>
        <sz val="8"/>
        <rFont val="Tahoma"/>
        <family val="2"/>
      </rPr>
      <t xml:space="preserve">HERMLE, </t>
    </r>
    <r>
      <rPr>
        <b/>
        <sz val="8"/>
        <color rgb="FFFF0000"/>
        <rFont val="Tahoma"/>
        <family val="2"/>
      </rPr>
      <t xml:space="preserve">POWER UPS, FORESTRY, </t>
    </r>
    <r>
      <rPr>
        <b/>
        <sz val="8"/>
        <rFont val="Tahoma"/>
        <family val="2"/>
      </rPr>
      <t>ENTHOS</t>
    </r>
    <r>
      <rPr>
        <b/>
        <sz val="8"/>
        <color rgb="FFFF0000"/>
        <rFont val="Tahoma"/>
        <family val="2"/>
      </rPr>
      <t xml:space="preserve">, HACEB, FOIF, SPECTRA PRECISION, NACIONAL, SATNLEY, </t>
    </r>
    <r>
      <rPr>
        <b/>
        <sz val="8"/>
        <rFont val="Tahoma"/>
        <family val="2"/>
      </rPr>
      <t>GARMIN, AGILENT</t>
    </r>
  </si>
  <si>
    <r>
      <rPr>
        <b/>
        <sz val="8"/>
        <color rgb="FFFF0000"/>
        <rFont val="Tahoma"/>
        <family val="2"/>
      </rPr>
      <t>CISCO</t>
    </r>
    <r>
      <rPr>
        <b/>
        <sz val="8"/>
        <rFont val="Tahoma"/>
        <family val="2"/>
      </rPr>
      <t xml:space="preserve">, CDP, PANDUIT, </t>
    </r>
    <r>
      <rPr>
        <b/>
        <sz val="8"/>
        <color rgb="FFFF0000"/>
        <rFont val="Tahoma"/>
        <family val="2"/>
      </rPr>
      <t>FORTINET,</t>
    </r>
    <r>
      <rPr>
        <b/>
        <sz val="8"/>
        <rFont val="Tahoma"/>
        <family val="2"/>
      </rPr>
      <t xml:space="preserve"> QUEST, </t>
    </r>
    <r>
      <rPr>
        <b/>
        <sz val="8"/>
        <color rgb="FFFF0000"/>
        <rFont val="Tahoma"/>
        <family val="2"/>
      </rPr>
      <t>LG</t>
    </r>
  </si>
  <si>
    <r>
      <t xml:space="preserve">ADAM EQUIPMENT, BIOBASE, </t>
    </r>
    <r>
      <rPr>
        <b/>
        <sz val="8"/>
        <color rgb="FFFF3300"/>
        <rFont val="Tahoma"/>
        <family val="2"/>
      </rPr>
      <t>JP SELECTA,</t>
    </r>
    <r>
      <rPr>
        <b/>
        <sz val="8"/>
        <rFont val="Tahoma"/>
        <family val="2"/>
      </rPr>
      <t xml:space="preserve"> OPTOEDU, TUTTNAUER</t>
    </r>
  </si>
  <si>
    <t>THERMO SCIENTIFIC, MILESTONE</t>
  </si>
  <si>
    <r>
      <t>AMERICAN MASTER TCH,</t>
    </r>
    <r>
      <rPr>
        <b/>
        <sz val="8"/>
        <color rgb="FFFF0000"/>
        <rFont val="Tahoma"/>
        <family val="2"/>
      </rPr>
      <t xml:space="preserve"> ANTON PARA, </t>
    </r>
    <r>
      <rPr>
        <b/>
        <sz val="8"/>
        <rFont val="Tahoma"/>
        <family val="2"/>
      </rPr>
      <t>APC</t>
    </r>
    <r>
      <rPr>
        <b/>
        <sz val="8"/>
        <color rgb="FFFF0000"/>
        <rFont val="Tahoma"/>
        <family val="2"/>
      </rPr>
      <t xml:space="preserve">, ARINTSU, </t>
    </r>
    <r>
      <rPr>
        <b/>
        <sz val="8"/>
        <rFont val="Tahoma"/>
        <family val="2"/>
      </rPr>
      <t>ASUS</t>
    </r>
    <r>
      <rPr>
        <b/>
        <sz val="8"/>
        <color rgb="FFFF0000"/>
        <rFont val="Tahoma"/>
        <family val="2"/>
      </rPr>
      <t>, BANTE,</t>
    </r>
    <r>
      <rPr>
        <b/>
        <sz val="8"/>
        <rFont val="Tahoma"/>
        <family val="2"/>
      </rPr>
      <t xml:space="preserve"> CDP</t>
    </r>
    <r>
      <rPr>
        <b/>
        <sz val="8"/>
        <color rgb="FFFF0000"/>
        <rFont val="Tahoma"/>
        <family val="2"/>
      </rPr>
      <t>, CELESTRON,</t>
    </r>
    <r>
      <rPr>
        <b/>
        <sz val="8"/>
        <rFont val="Tahoma"/>
        <family val="2"/>
      </rPr>
      <t xml:space="preserve"> CISCO</t>
    </r>
    <r>
      <rPr>
        <b/>
        <sz val="8"/>
        <color rgb="FFFF0000"/>
        <rFont val="Tahoma"/>
        <family val="2"/>
      </rPr>
      <t>, DAGA,</t>
    </r>
    <r>
      <rPr>
        <b/>
        <sz val="8"/>
        <rFont val="Tahoma"/>
        <family val="2"/>
      </rPr>
      <t xml:space="preserve"> DJI,</t>
    </r>
    <r>
      <rPr>
        <b/>
        <sz val="8"/>
        <color rgb="FFFF0000"/>
        <rFont val="Tahoma"/>
        <family val="2"/>
      </rPr>
      <t xml:space="preserve"> </t>
    </r>
    <r>
      <rPr>
        <b/>
        <sz val="8"/>
        <rFont val="Tahoma"/>
        <family val="2"/>
      </rPr>
      <t>DLINK</t>
    </r>
    <r>
      <rPr>
        <b/>
        <sz val="8"/>
        <color rgb="FFFF0000"/>
        <rFont val="Tahoma"/>
        <family val="2"/>
      </rPr>
      <t xml:space="preserve">, </t>
    </r>
    <r>
      <rPr>
        <b/>
        <sz val="8"/>
        <rFont val="Tahoma"/>
        <family val="2"/>
      </rPr>
      <t>CISCO</t>
    </r>
    <r>
      <rPr>
        <b/>
        <sz val="8"/>
        <color rgb="FFFF0000"/>
        <rFont val="Tahoma"/>
        <family val="2"/>
      </rPr>
      <t>, EXTECH, FLUKE, FR SKY, FUJIKURA, GARMIN, GEOMATRIX, HAGLOF VERTEX IV,</t>
    </r>
    <r>
      <rPr>
        <b/>
        <sz val="8"/>
        <rFont val="Tahoma"/>
        <family val="2"/>
      </rPr>
      <t xml:space="preserve"> HP</t>
    </r>
    <r>
      <rPr>
        <b/>
        <sz val="8"/>
        <color rgb="FFFF0000"/>
        <rFont val="Tahoma"/>
        <family val="2"/>
      </rPr>
      <t xml:space="preserve">, </t>
    </r>
    <r>
      <rPr>
        <b/>
        <sz val="8"/>
        <rFont val="Tahoma"/>
        <family val="2"/>
      </rPr>
      <t>I3LAP, I3NET, I3TOUCH,</t>
    </r>
    <r>
      <rPr>
        <b/>
        <sz val="8"/>
        <color rgb="FFFF0000"/>
        <rFont val="Tahoma"/>
        <family val="2"/>
      </rPr>
      <t xml:space="preserve"> INFILINK, KYIOTO, </t>
    </r>
    <r>
      <rPr>
        <b/>
        <sz val="8"/>
        <rFont val="Tahoma"/>
        <family val="2"/>
      </rPr>
      <t>LENOVO, LG</t>
    </r>
    <r>
      <rPr>
        <b/>
        <sz val="8"/>
        <color rgb="FFFF0000"/>
        <rFont val="Tahoma"/>
        <family val="2"/>
      </rPr>
      <t xml:space="preserve">, LUCAS NULLE, NEXXT", NVIDIA, OHAUS, </t>
    </r>
    <r>
      <rPr>
        <b/>
        <sz val="8"/>
        <rFont val="Tahoma"/>
        <family val="2"/>
      </rPr>
      <t>RAE,</t>
    </r>
    <r>
      <rPr>
        <b/>
        <sz val="8"/>
        <color rgb="FFFF0000"/>
        <rFont val="Tahoma"/>
        <family val="2"/>
      </rPr>
      <t xml:space="preserve"> RIGOL, STARTECH, STEREN, TEKTRONIX, </t>
    </r>
    <r>
      <rPr>
        <b/>
        <sz val="8"/>
        <rFont val="Tahoma"/>
        <family val="2"/>
      </rPr>
      <t>TPLINK</t>
    </r>
    <r>
      <rPr>
        <b/>
        <sz val="8"/>
        <color rgb="FFFF0000"/>
        <rFont val="Tahoma"/>
        <family val="2"/>
      </rPr>
      <t xml:space="preserve">, </t>
    </r>
    <r>
      <rPr>
        <b/>
        <sz val="8"/>
        <rFont val="Tahoma"/>
        <family val="2"/>
      </rPr>
      <t>TRIPPLITE</t>
    </r>
    <r>
      <rPr>
        <b/>
        <sz val="8"/>
        <color rgb="FFFF0000"/>
        <rFont val="Tahoma"/>
        <family val="2"/>
      </rPr>
      <t>,</t>
    </r>
    <r>
      <rPr>
        <b/>
        <sz val="8"/>
        <rFont val="Tahoma"/>
        <family val="2"/>
      </rPr>
      <t xml:space="preserve"> TUTTNAUER,</t>
    </r>
    <r>
      <rPr>
        <b/>
        <sz val="8"/>
        <color rgb="FFFF0000"/>
        <rFont val="Tahoma"/>
        <family val="2"/>
      </rPr>
      <t xml:space="preserve"> ULTIMAKER, ZEISS, ZYXTEL, </t>
    </r>
    <r>
      <rPr>
        <b/>
        <sz val="8"/>
        <rFont val="Tahoma"/>
        <family val="2"/>
      </rPr>
      <t>LENOVO</t>
    </r>
  </si>
  <si>
    <t>ADAM, AIR SCIENCE HALTHEN, MOTIC, THERMO SCIENTIFIC</t>
  </si>
  <si>
    <r>
      <rPr>
        <b/>
        <sz val="9"/>
        <color rgb="FFFF0000"/>
        <rFont val="Tahoma"/>
        <family val="2"/>
      </rPr>
      <t>RAE SYSTEMS</t>
    </r>
    <r>
      <rPr>
        <b/>
        <sz val="9"/>
        <rFont val="Tahoma"/>
        <family val="2"/>
      </rPr>
      <t xml:space="preserve">, ISOLAB, DAIHAN SCIENTIFIC, EXTECH, MAJOR SCIENCE, MPW, CELESTRON, </t>
    </r>
    <r>
      <rPr>
        <b/>
        <sz val="9"/>
        <color rgb="FFFF0000"/>
        <rFont val="Tahoma"/>
        <family val="2"/>
      </rPr>
      <t>FRIGIDAIRE,</t>
    </r>
    <r>
      <rPr>
        <b/>
        <sz val="9"/>
        <rFont val="Tahoma"/>
        <family val="2"/>
      </rPr>
      <t xml:space="preserve"> OPTIKA DE ITALIA, TISCH ENVIRONMENTAL, FMA, MITUTOYO, </t>
    </r>
    <r>
      <rPr>
        <b/>
        <sz val="9"/>
        <color rgb="FFFF0000"/>
        <rFont val="Tahoma"/>
        <family val="2"/>
      </rPr>
      <t>BAKU</t>
    </r>
    <r>
      <rPr>
        <b/>
        <sz val="9"/>
        <rFont val="Tahoma"/>
        <family val="2"/>
      </rPr>
      <t xml:space="preserve">, </t>
    </r>
    <r>
      <rPr>
        <b/>
        <sz val="9"/>
        <color rgb="FFFF0000"/>
        <rFont val="Tahoma"/>
        <family val="2"/>
      </rPr>
      <t>BIONAIRE, MUNSELL</t>
    </r>
    <r>
      <rPr>
        <b/>
        <sz val="9"/>
        <rFont val="Tahoma"/>
        <family val="2"/>
      </rPr>
      <t xml:space="preserve">, ENTHOS, </t>
    </r>
    <r>
      <rPr>
        <b/>
        <sz val="9"/>
        <color rgb="FFFF0000"/>
        <rFont val="Tahoma"/>
        <family val="2"/>
      </rPr>
      <t>STANLEY</t>
    </r>
    <r>
      <rPr>
        <b/>
        <sz val="9"/>
        <rFont val="Tahoma"/>
        <family val="2"/>
      </rPr>
      <t xml:space="preserve">, MEADE INSTRUMENTS, </t>
    </r>
    <r>
      <rPr>
        <b/>
        <sz val="9"/>
        <color rgb="FFFF0000"/>
        <rFont val="Tahoma"/>
        <family val="2"/>
      </rPr>
      <t>SHELYAK, WEDGE</t>
    </r>
    <r>
      <rPr>
        <b/>
        <sz val="9"/>
        <rFont val="Tahoma"/>
        <family val="2"/>
      </rPr>
      <t xml:space="preserve">, DAVIS INSTRUMENTS, </t>
    </r>
    <r>
      <rPr>
        <b/>
        <sz val="9"/>
        <color rgb="FFFF0000"/>
        <rFont val="Tahoma"/>
        <family val="2"/>
      </rPr>
      <t>THOUSAND OAKS, NASA</t>
    </r>
    <r>
      <rPr>
        <b/>
        <sz val="9"/>
        <rFont val="Tahoma"/>
        <family val="2"/>
      </rPr>
      <t>.</t>
    </r>
  </si>
  <si>
    <r>
      <t>MOTIC, RAESYSTEMS,</t>
    </r>
    <r>
      <rPr>
        <b/>
        <sz val="8"/>
        <color rgb="FFFF0000"/>
        <rFont val="Tahoma"/>
        <family val="2"/>
      </rPr>
      <t xml:space="preserve"> RIGOL</t>
    </r>
    <r>
      <rPr>
        <b/>
        <sz val="8"/>
        <rFont val="Tahoma"/>
        <family val="2"/>
      </rPr>
      <t>, PHYSIS,</t>
    </r>
    <r>
      <rPr>
        <b/>
        <sz val="8"/>
        <color rgb="FFFF0000"/>
        <rFont val="Tahoma"/>
        <family val="2"/>
      </rPr>
      <t xml:space="preserve"> BRAND</t>
    </r>
    <r>
      <rPr>
        <b/>
        <sz val="8"/>
        <rFont val="Tahoma"/>
        <family val="2"/>
      </rPr>
      <t xml:space="preserve">, </t>
    </r>
    <r>
      <rPr>
        <b/>
        <sz val="8"/>
        <color rgb="FFFF0000"/>
        <rFont val="Tahoma"/>
        <family val="2"/>
      </rPr>
      <t>MEMMERT</t>
    </r>
    <r>
      <rPr>
        <b/>
        <sz val="8"/>
        <rFont val="Tahoma"/>
        <family val="2"/>
      </rPr>
      <t>, ANTON PAR</t>
    </r>
    <r>
      <rPr>
        <b/>
        <sz val="8"/>
        <color rgb="FFFF0000"/>
        <rFont val="Tahoma"/>
        <family val="2"/>
      </rPr>
      <t>, HILTI</t>
    </r>
    <r>
      <rPr>
        <b/>
        <sz val="8"/>
        <rFont val="Tahoma"/>
        <family val="2"/>
      </rPr>
      <t xml:space="preserve">, SCHNEIDER ELECTRIC, EXTECH, </t>
    </r>
    <r>
      <rPr>
        <b/>
        <sz val="8"/>
        <color rgb="FFFF0000"/>
        <rFont val="Tahoma"/>
        <family val="2"/>
      </rPr>
      <t xml:space="preserve">DE LORENZO, FLUKE, </t>
    </r>
    <r>
      <rPr>
        <b/>
        <sz val="8"/>
        <rFont val="Tahoma"/>
        <family val="2"/>
      </rPr>
      <t xml:space="preserve">DENTOMAT, LOVIBOND, VELP SCIENTIFIC, OHAUS, </t>
    </r>
    <r>
      <rPr>
        <b/>
        <sz val="8"/>
        <color rgb="FFFF0000"/>
        <rFont val="Tahoma"/>
        <family val="2"/>
      </rPr>
      <t xml:space="preserve">JPS-LAB, KIMAX, </t>
    </r>
    <r>
      <rPr>
        <b/>
        <sz val="8"/>
        <rFont val="Tahoma"/>
        <family val="2"/>
      </rPr>
      <t>ACEQUILABS</t>
    </r>
    <r>
      <rPr>
        <b/>
        <sz val="8"/>
        <color rgb="FFFF0000"/>
        <rFont val="Tahoma"/>
        <family val="2"/>
      </rPr>
      <t>, KYOTO ELECTRONIX, SCILOGEX</t>
    </r>
    <r>
      <rPr>
        <b/>
        <sz val="8"/>
        <rFont val="Tahoma"/>
        <family val="2"/>
      </rPr>
      <t>,</t>
    </r>
    <r>
      <rPr>
        <b/>
        <sz val="8"/>
        <color rgb="FF00B050"/>
        <rFont val="Tahoma"/>
        <family val="2"/>
      </rPr>
      <t xml:space="preserve"> </t>
    </r>
    <r>
      <rPr>
        <b/>
        <sz val="8"/>
        <rFont val="Tahoma"/>
        <family val="2"/>
      </rPr>
      <t xml:space="preserve">DJI, </t>
    </r>
    <r>
      <rPr>
        <b/>
        <sz val="8"/>
        <color rgb="FFFF0000"/>
        <rFont val="Tahoma"/>
        <family val="2"/>
      </rPr>
      <t>CELESTRON</t>
    </r>
    <r>
      <rPr>
        <b/>
        <sz val="8"/>
        <rFont val="Tahoma"/>
        <family val="2"/>
      </rPr>
      <t xml:space="preserve">, </t>
    </r>
    <r>
      <rPr>
        <b/>
        <sz val="8"/>
        <color rgb="FFFF0000"/>
        <rFont val="Tahoma"/>
        <family val="2"/>
      </rPr>
      <t>TOPCON</t>
    </r>
    <r>
      <rPr>
        <b/>
        <sz val="8"/>
        <rFont val="Tahoma"/>
        <family val="2"/>
      </rPr>
      <t xml:space="preserve">, HONEYWELL, </t>
    </r>
    <r>
      <rPr>
        <b/>
        <sz val="8"/>
        <color rgb="FFFF0000"/>
        <rFont val="Tahoma"/>
        <family val="2"/>
      </rPr>
      <t>MONARCH, NORSONIC, LAUDA, AZLON</t>
    </r>
    <r>
      <rPr>
        <b/>
        <sz val="8"/>
        <rFont val="Tahoma"/>
        <family val="2"/>
      </rPr>
      <t xml:space="preserve">, PEI, HANNA, FISHER SCIENTIFIC, THERMO SCIENTIFIC, </t>
    </r>
    <r>
      <rPr>
        <b/>
        <sz val="8"/>
        <color rgb="FFFF0000"/>
        <rFont val="Tahoma"/>
        <family val="2"/>
      </rPr>
      <t xml:space="preserve">SOCOREX, BGI, </t>
    </r>
    <r>
      <rPr>
        <b/>
        <sz val="8"/>
        <rFont val="Tahoma"/>
        <family val="2"/>
      </rPr>
      <t>SUPERNORDICO</t>
    </r>
    <r>
      <rPr>
        <b/>
        <sz val="8"/>
        <color rgb="FFFF0000"/>
        <rFont val="Tahoma"/>
        <family val="2"/>
      </rPr>
      <t>, TEKTRONIX</t>
    </r>
    <r>
      <rPr>
        <b/>
        <sz val="8"/>
        <rFont val="Tahoma"/>
        <family val="2"/>
      </rPr>
      <t>, SPECTRA, DINNTEC,</t>
    </r>
    <r>
      <rPr>
        <b/>
        <sz val="8"/>
        <color rgb="FF00B050"/>
        <rFont val="Tahoma"/>
        <family val="2"/>
      </rPr>
      <t xml:space="preserve"> </t>
    </r>
    <r>
      <rPr>
        <b/>
        <sz val="8"/>
        <color rgb="FFFF0000"/>
        <rFont val="Tahoma"/>
        <family val="2"/>
      </rPr>
      <t>PHYSIS, PHYWE</t>
    </r>
  </si>
  <si>
    <t>CUSSONS, RIGOL, LEYBOLD</t>
  </si>
  <si>
    <r>
      <rPr>
        <b/>
        <sz val="8"/>
        <color rgb="FFFF0000"/>
        <rFont val="Tahoma"/>
        <family val="2"/>
      </rPr>
      <t>RIGOL</t>
    </r>
    <r>
      <rPr>
        <b/>
        <sz val="8"/>
        <rFont val="Tahoma"/>
        <family val="2"/>
      </rPr>
      <t>, EXTECH</t>
    </r>
  </si>
  <si>
    <r>
      <t xml:space="preserve">BINDER, CAPP, CLEAVER SCIENTIFIC, DLAB, ESCO, GERTHARDT, HAIER, </t>
    </r>
    <r>
      <rPr>
        <b/>
        <sz val="8"/>
        <color rgb="FFFF0000"/>
        <rFont val="Tahoma"/>
        <family val="2"/>
      </rPr>
      <t>HANON</t>
    </r>
    <r>
      <rPr>
        <b/>
        <sz val="8"/>
        <rFont val="Tahoma"/>
        <family val="2"/>
      </rPr>
      <t>, HETTICH, HIRSCHMANN, LABTECH, OPTIKA, RADWAG, SI ANALYTICS, TUTTNAUER,</t>
    </r>
    <r>
      <rPr>
        <b/>
        <sz val="8"/>
        <color rgb="FFFF3300"/>
        <rFont val="Tahoma"/>
        <family val="2"/>
      </rPr>
      <t xml:space="preserve"> </t>
    </r>
    <r>
      <rPr>
        <b/>
        <sz val="8"/>
        <rFont val="Tahoma"/>
        <family val="2"/>
      </rPr>
      <t>WTW</t>
    </r>
  </si>
  <si>
    <t>2.4.6 CARTA DE ENTREGA DE MANUALES</t>
  </si>
  <si>
    <t>MILWAUKEE, GUNT, PHYWE, CDP</t>
  </si>
  <si>
    <t>ORTO ALRESA MEMMERT, BIOBASE, OHAUS, SHIMADZU, DIES, ARCTIKO</t>
  </si>
  <si>
    <t>3D, ACEQUILABS, BIOBASE, BRAND, BRANSON, CARL ZEISS, CNI, CONSORT, DINNTEC, DLAB,EXTECH, GEOMETRICS, HANNA INSTRUMENT, HERMLE, HIRSCHMANN, INDUSTRIAS METALICAS YA, JP INGLOBAL, KEM, LAB COMPANION, LAUDA, MOTIC, POWEST, SERVI INGENIERIA INDUSTRIAL, THOMAS SCIENTIFIC/HF SCIENTIFIC, TUTTNAUER, VIBRA, VIBRA, KERN, WASSERLAB</t>
  </si>
  <si>
    <t>HI TAGET, CHCNAV</t>
  </si>
  <si>
    <t>GARMIN, DJI, SOUTH,TOPCON, NIKON, PENTAX, LEICA, GEOSYSTEM</t>
  </si>
  <si>
    <t>ACEQUILABS, SHIMADZU, BOECKELCO</t>
  </si>
  <si>
    <t>EPPENDORF,FROILABO, HORIBA, METKON, SARTORIUS, ZEISS</t>
  </si>
  <si>
    <r>
      <t xml:space="preserve">FORESTRY SUPPLIERS, HEAL FORCE, LAB BRANDS, BLAMIS, BRAND, LEICA, TERRIGENO, JEIO TECH, BRAND COMPANION, ANALYTICS, HIRSCHMANN, RADWAG, </t>
    </r>
    <r>
      <rPr>
        <b/>
        <sz val="8"/>
        <color rgb="FFFF3300"/>
        <rFont val="Tahoma"/>
        <family val="2"/>
      </rPr>
      <t>HAGLOF,</t>
    </r>
    <r>
      <rPr>
        <b/>
        <sz val="8"/>
        <rFont val="Tahoma"/>
        <family val="2"/>
      </rPr>
      <t xml:space="preserve"> LAUDA, </t>
    </r>
    <r>
      <rPr>
        <b/>
        <sz val="8"/>
        <color rgb="FFFF3300"/>
        <rFont val="Tahoma"/>
        <family val="2"/>
      </rPr>
      <t>DLAB, KELWAY, MUNSELL, WATERMARK</t>
    </r>
    <r>
      <rPr>
        <b/>
        <sz val="8"/>
        <rFont val="Tahoma"/>
        <family val="2"/>
      </rPr>
      <t xml:space="preserve">, HETTICH, </t>
    </r>
    <r>
      <rPr>
        <b/>
        <sz val="8"/>
        <color rgb="FFFF3300"/>
        <rFont val="Tahoma"/>
        <family val="2"/>
      </rPr>
      <t>LEICA DISTO, GARMIN</t>
    </r>
  </si>
  <si>
    <r>
      <t xml:space="preserve">ACEQUILAB, BIOBASE, CONSORT  DE BELGICA, </t>
    </r>
    <r>
      <rPr>
        <b/>
        <sz val="8"/>
        <color rgb="FFFF3300"/>
        <rFont val="Tahoma"/>
        <family val="2"/>
      </rPr>
      <t>ESCO DE SINGAPURE</t>
    </r>
    <r>
      <rPr>
        <b/>
        <sz val="8"/>
        <rFont val="Tahoma"/>
        <family val="2"/>
      </rPr>
      <t>, HANNA INSTRUMENT, HERMLE,</t>
    </r>
    <r>
      <rPr>
        <b/>
        <sz val="8"/>
        <color rgb="FFFF3300"/>
        <rFont val="Tahoma"/>
        <family val="2"/>
      </rPr>
      <t xml:space="preserve"> KEM DEL JAPON</t>
    </r>
    <r>
      <rPr>
        <b/>
        <sz val="8"/>
        <rFont val="Tahoma"/>
        <family val="2"/>
      </rPr>
      <t xml:space="preserve"> , KERN DE ALEMANIA, MOTIC, VIBRA DEL JAPON, WASSERLAB DE ESPAÑA</t>
    </r>
  </si>
  <si>
    <t>JINAN PRECISION TESTING EQUIPMENTS, EUROMEX</t>
  </si>
  <si>
    <t>MERCK MILLIPORE, CLEAVER, OLYMPUS, TELSTAR</t>
  </si>
  <si>
    <t>MEGAUK, NeoDEN</t>
  </si>
  <si>
    <t>NORSONICS AS</t>
  </si>
  <si>
    <t>PROETISA, SOUTH, JAVAD, BESTSCOPE</t>
  </si>
  <si>
    <t>COLE PARMER THERMO SCIENTIFIC</t>
  </si>
  <si>
    <r>
      <t xml:space="preserve">FLIR-EXTECH, FLUKE , </t>
    </r>
    <r>
      <rPr>
        <b/>
        <sz val="8"/>
        <color rgb="FFFF0000"/>
        <rFont val="Tahoma"/>
        <family val="2"/>
      </rPr>
      <t>STEREN,</t>
    </r>
    <r>
      <rPr>
        <b/>
        <sz val="8"/>
        <rFont val="Tahoma"/>
        <family val="2"/>
      </rPr>
      <t xml:space="preserve"> TEKTRONIX , </t>
    </r>
    <r>
      <rPr>
        <b/>
        <sz val="8"/>
        <color rgb="FFFF0000"/>
        <rFont val="Tahoma"/>
        <family val="2"/>
      </rPr>
      <t>STANLEY</t>
    </r>
  </si>
  <si>
    <t>APPLE, ACUSTIC YAMAKI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</si>
</sst>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d&quot; de &quot;mmm&quot; de &quot;yy"/>
    <numFmt numFmtId="167" formatCode="_-&quot;$&quot;* #,##0_-;\-&quot;$&quot;* #,##0_-;_-&quot;$&quot;* &quot;-&quot;??_-;_-@_-"/>
    <numFmt numFmtId="168" formatCode="_(&quot;$&quot;\ * #,##0_);_(&quot;$&quot;\ * \(#,##0\);_(&quot;$&quot;\ * &quot;-&quot;??_);_(@_)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4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9"/>
      <name val="Tahoma"/>
      <family val="2"/>
    </font>
    <font>
      <b/>
      <i/>
      <u/>
      <sz val="10"/>
      <name val="Arial Narrow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8"/>
      <color rgb="FFFF0000"/>
      <name val="Tahoma"/>
      <family val="2"/>
    </font>
    <font>
      <sz val="10"/>
      <name val="Arial"/>
      <family val="2"/>
    </font>
    <font>
      <b/>
      <sz val="8"/>
      <color rgb="FFFF3300"/>
      <name val="Tahoma"/>
      <family val="2"/>
    </font>
    <font>
      <b/>
      <sz val="9"/>
      <name val="Tahoma"/>
      <family val="2"/>
    </font>
    <font>
      <b/>
      <sz val="8"/>
      <color rgb="FF00B050"/>
      <name val="Tahoma"/>
      <family val="2"/>
    </font>
    <font>
      <b/>
      <sz val="9"/>
      <color rgb="FFFF0000"/>
      <name val="Tahoma"/>
      <family val="2"/>
    </font>
    <font>
      <b/>
      <sz val="8"/>
      <color theme="1"/>
      <name val="Tahoma"/>
      <family val="2"/>
    </font>
    <font>
      <b/>
      <sz val="1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9" fillId="0" borderId="0" xfId="0" applyFont="1" applyFill="1"/>
    <xf numFmtId="0" fontId="5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/>
    <xf numFmtId="0" fontId="6" fillId="0" borderId="1" xfId="3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ill="1"/>
    <xf numFmtId="0" fontId="0" fillId="0" borderId="0" xfId="0" applyFill="1"/>
    <xf numFmtId="0" fontId="1" fillId="0" borderId="0" xfId="0" applyFont="1" applyFill="1"/>
    <xf numFmtId="0" fontId="16" fillId="0" borderId="0" xfId="0" applyFont="1" applyAlignment="1">
      <alignment vertical="center"/>
    </xf>
    <xf numFmtId="0" fontId="8" fillId="4" borderId="1" xfId="4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4" applyFont="1" applyFill="1" applyBorder="1" applyAlignment="1" applyProtection="1">
      <alignment horizontal="center" vertical="center" wrapText="1"/>
      <protection locked="0"/>
    </xf>
    <xf numFmtId="4" fontId="10" fillId="4" borderId="1" xfId="4" applyNumberFormat="1" applyFont="1" applyFill="1" applyBorder="1" applyAlignment="1" applyProtection="1">
      <alignment horizontal="right" vertical="center" wrapText="1"/>
      <protection locked="0"/>
    </xf>
    <xf numFmtId="4" fontId="17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7" fillId="4" borderId="1" xfId="8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right" vertical="center" wrapText="1"/>
      <protection locked="0"/>
    </xf>
    <xf numFmtId="15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2" fontId="10" fillId="4" borderId="1" xfId="6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justify" vertical="center" wrapText="1"/>
      <protection locked="0"/>
    </xf>
    <xf numFmtId="4" fontId="1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/>
    <xf numFmtId="15" fontId="10" fillId="4" borderId="1" xfId="8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8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39" applyFont="1" applyFill="1"/>
    <xf numFmtId="4" fontId="19" fillId="4" borderId="1" xfId="3" applyNumberFormat="1" applyFont="1" applyFill="1" applyBorder="1" applyAlignment="1" applyProtection="1">
      <alignment horizontal="right" vertical="center" wrapText="1"/>
      <protection locked="0"/>
    </xf>
    <xf numFmtId="43" fontId="11" fillId="0" borderId="0" xfId="39" applyFont="1" applyFill="1" applyBorder="1" applyAlignment="1">
      <alignment horizontal="center" vertical="center" wrapText="1"/>
    </xf>
    <xf numFmtId="0" fontId="10" fillId="4" borderId="1" xfId="8" applyFont="1" applyFill="1" applyBorder="1" applyAlignment="1" applyProtection="1">
      <alignment horizontal="center" vertical="center" wrapText="1"/>
      <protection locked="0"/>
    </xf>
    <xf numFmtId="0" fontId="10" fillId="4" borderId="1" xfId="9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8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6" fontId="17" fillId="4" borderId="1" xfId="8" applyNumberFormat="1" applyFont="1" applyFill="1" applyBorder="1" applyAlignment="1" applyProtection="1">
      <alignment horizontal="center" vertical="center" wrapText="1"/>
      <protection locked="0"/>
    </xf>
    <xf numFmtId="168" fontId="10" fillId="4" borderId="1" xfId="5" applyNumberFormat="1" applyFont="1" applyFill="1" applyBorder="1" applyAlignment="1" applyProtection="1">
      <alignment horizontal="center" vertical="center" wrapText="1"/>
      <protection locked="0"/>
    </xf>
    <xf numFmtId="14" fontId="10" fillId="4" borderId="1" xfId="8" applyNumberFormat="1" applyFont="1" applyFill="1" applyBorder="1" applyAlignment="1" applyProtection="1">
      <alignment horizontal="center" vertical="center" wrapText="1"/>
      <protection locked="0"/>
    </xf>
    <xf numFmtId="166" fontId="10" fillId="4" borderId="1" xfId="8" applyNumberFormat="1" applyFont="1" applyFill="1" applyBorder="1" applyAlignment="1" applyProtection="1">
      <alignment horizontal="center" vertical="center" wrapText="1"/>
      <protection locked="0"/>
    </xf>
    <xf numFmtId="167" fontId="10" fillId="4" borderId="1" xfId="5" applyNumberFormat="1" applyFont="1" applyFill="1" applyBorder="1" applyAlignment="1" applyProtection="1">
      <alignment horizontal="center" vertical="center" wrapText="1"/>
      <protection locked="0"/>
    </xf>
    <xf numFmtId="42" fontId="10" fillId="4" borderId="1" xfId="11" applyFont="1" applyFill="1" applyBorder="1" applyAlignment="1" applyProtection="1">
      <alignment horizontal="center" vertical="center" wrapText="1"/>
      <protection locked="0"/>
    </xf>
    <xf numFmtId="4" fontId="10" fillId="4" borderId="1" xfId="9" applyNumberFormat="1" applyFont="1" applyFill="1" applyBorder="1" applyAlignment="1" applyProtection="1">
      <alignment horizontal="center" vertical="center" wrapText="1"/>
      <protection locked="0"/>
    </xf>
    <xf numFmtId="166" fontId="10" fillId="4" borderId="1" xfId="9" applyNumberFormat="1" applyFont="1" applyFill="1" applyBorder="1" applyAlignment="1" applyProtection="1">
      <alignment horizontal="center" vertical="center" wrapText="1"/>
      <protection locked="0"/>
    </xf>
    <xf numFmtId="44" fontId="10" fillId="4" borderId="1" xfId="5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23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4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5" applyFont="1" applyFill="1"/>
    <xf numFmtId="165" fontId="0" fillId="0" borderId="0" xfId="0" applyNumberFormat="1" applyFill="1"/>
    <xf numFmtId="44" fontId="0" fillId="0" borderId="0" xfId="5" applyFont="1" applyFill="1" applyBorder="1"/>
    <xf numFmtId="4" fontId="17" fillId="4" borderId="1" xfId="3" applyNumberFormat="1" applyFont="1" applyFill="1" applyBorder="1" applyAlignment="1" applyProtection="1">
      <alignment horizontal="right" vertical="center" wrapText="1"/>
      <protection locked="0"/>
    </xf>
    <xf numFmtId="4" fontId="23" fillId="4" borderId="1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4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4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8" applyFont="1" applyFill="1" applyBorder="1" applyAlignment="1" applyProtection="1">
      <alignment horizontal="center" vertical="center" wrapText="1"/>
      <protection locked="0"/>
    </xf>
    <xf numFmtId="4" fontId="1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" applyFont="1" applyFill="1" applyBorder="1" applyAlignment="1" applyProtection="1">
      <alignment horizontal="center" vertical="center" wrapText="1"/>
    </xf>
    <xf numFmtId="4" fontId="17" fillId="2" borderId="1" xfId="8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horizontal="center" vertical="center" wrapText="1"/>
    </xf>
    <xf numFmtId="4" fontId="10" fillId="2" borderId="1" xfId="3" applyNumberFormat="1" applyFont="1" applyFill="1" applyBorder="1" applyAlignment="1" applyProtection="1">
      <alignment horizontal="justify" vertical="top" wrapText="1"/>
      <protection locked="0"/>
    </xf>
    <xf numFmtId="4" fontId="10" fillId="0" borderId="0" xfId="3" applyNumberFormat="1" applyFont="1" applyFill="1" applyBorder="1" applyAlignment="1" applyProtection="1">
      <alignment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 applyProtection="1">
      <alignment horizontal="center" vertical="center" wrapText="1"/>
    </xf>
    <xf numFmtId="0" fontId="10" fillId="4" borderId="1" xfId="8" applyFont="1" applyFill="1" applyBorder="1" applyAlignment="1" applyProtection="1">
      <alignment horizontal="center" vertical="center" wrapText="1"/>
      <protection locked="0"/>
    </xf>
    <xf numFmtId="0" fontId="10" fillId="4" borderId="3" xfId="3" applyFont="1" applyFill="1" applyBorder="1" applyAlignment="1" applyProtection="1">
      <alignment horizontal="center" vertical="center" wrapText="1"/>
      <protection locked="0"/>
    </xf>
    <xf numFmtId="0" fontId="10" fillId="4" borderId="2" xfId="3" applyFont="1" applyFill="1" applyBorder="1" applyAlignment="1" applyProtection="1">
      <alignment horizontal="center" vertical="center" wrapText="1"/>
      <protection locked="0"/>
    </xf>
    <xf numFmtId="0" fontId="10" fillId="4" borderId="4" xfId="3" applyFont="1" applyFill="1" applyBorder="1" applyAlignment="1" applyProtection="1">
      <alignment horizontal="center" vertical="center" wrapText="1"/>
      <protection locked="0"/>
    </xf>
    <xf numFmtId="0" fontId="10" fillId="4" borderId="3" xfId="8" applyFont="1" applyFill="1" applyBorder="1" applyAlignment="1" applyProtection="1">
      <alignment horizontal="center" vertical="center" wrapText="1"/>
      <protection locked="0"/>
    </xf>
    <xf numFmtId="0" fontId="10" fillId="4" borderId="2" xfId="8" applyFont="1" applyFill="1" applyBorder="1" applyAlignment="1" applyProtection="1">
      <alignment horizontal="center" vertical="center" wrapText="1"/>
      <protection locked="0"/>
    </xf>
    <xf numFmtId="0" fontId="10" fillId="4" borderId="4" xfId="8" applyFont="1" applyFill="1" applyBorder="1" applyAlignment="1" applyProtection="1">
      <alignment horizontal="center"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0" fillId="3" borderId="1" xfId="8" applyFont="1" applyFill="1" applyBorder="1" applyAlignment="1" applyProtection="1">
      <alignment horizontal="center" vertical="center" wrapText="1"/>
      <protection locked="0"/>
    </xf>
    <xf numFmtId="4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164" fontId="10" fillId="4" borderId="1" xfId="6" applyNumberFormat="1" applyFont="1" applyFill="1" applyBorder="1" applyAlignment="1" applyProtection="1">
      <alignment horizontal="center" vertical="center" wrapText="1"/>
      <protection locked="0"/>
    </xf>
    <xf numFmtId="4" fontId="10" fillId="3" borderId="3" xfId="3" applyNumberFormat="1" applyFont="1" applyFill="1" applyBorder="1" applyAlignment="1" applyProtection="1">
      <alignment horizontal="center" vertical="center" wrapText="1"/>
      <protection locked="0"/>
    </xf>
    <xf numFmtId="4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4" fontId="10" fillId="3" borderId="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</xf>
    <xf numFmtId="0" fontId="10" fillId="4" borderId="5" xfId="8" applyFont="1" applyFill="1" applyBorder="1" applyAlignment="1" applyProtection="1">
      <alignment horizontal="center" vertical="center" wrapText="1"/>
      <protection locked="0"/>
    </xf>
    <xf numFmtId="0" fontId="10" fillId="4" borderId="6" xfId="8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0" fontId="17" fillId="4" borderId="1" xfId="3" applyFont="1" applyFill="1" applyBorder="1" applyAlignment="1" applyProtection="1">
      <alignment horizontal="center" vertical="center" wrapText="1"/>
      <protection locked="0"/>
    </xf>
    <xf numFmtId="0" fontId="20" fillId="4" borderId="1" xfId="3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9" applyFont="1" applyFill="1" applyBorder="1" applyAlignment="1" applyProtection="1">
      <alignment horizontal="center" vertical="center" wrapText="1"/>
      <protection locked="0"/>
    </xf>
    <xf numFmtId="4" fontId="10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8" applyFont="1" applyFill="1" applyBorder="1" applyAlignment="1" applyProtection="1">
      <alignment horizontal="center" vertical="center" wrapText="1"/>
      <protection locked="0"/>
    </xf>
    <xf numFmtId="0" fontId="10" fillId="4" borderId="7" xfId="8" applyFont="1" applyFill="1" applyBorder="1" applyAlignment="1" applyProtection="1">
      <alignment horizontal="center" vertical="center" wrapText="1"/>
      <protection locked="0"/>
    </xf>
    <xf numFmtId="0" fontId="10" fillId="4" borderId="8" xfId="8" applyFont="1" applyFill="1" applyBorder="1" applyAlignment="1" applyProtection="1">
      <alignment horizontal="center" vertical="center" wrapText="1"/>
      <protection locked="0"/>
    </xf>
    <xf numFmtId="0" fontId="10" fillId="5" borderId="1" xfId="3" applyFont="1" applyFill="1" applyBorder="1" applyAlignment="1" applyProtection="1">
      <alignment horizontal="center" vertical="center" wrapText="1"/>
      <protection locked="0"/>
    </xf>
    <xf numFmtId="4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/>
    </xf>
    <xf numFmtId="0" fontId="10" fillId="4" borderId="1" xfId="4" applyFont="1" applyFill="1" applyBorder="1" applyAlignment="1" applyProtection="1">
      <alignment horizontal="center" vertical="center" wrapText="1"/>
      <protection locked="0"/>
    </xf>
    <xf numFmtId="0" fontId="23" fillId="4" borderId="1" xfId="3" applyFont="1" applyFill="1" applyBorder="1" applyAlignment="1" applyProtection="1">
      <alignment horizontal="center" vertical="center" wrapText="1"/>
      <protection locked="0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10" fillId="3" borderId="2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23" fillId="3" borderId="1" xfId="3" applyFont="1" applyFill="1" applyBorder="1" applyAlignment="1" applyProtection="1">
      <alignment horizontal="center" vertical="center" wrapText="1"/>
      <protection locked="0"/>
    </xf>
    <xf numFmtId="0" fontId="10" fillId="4" borderId="3" xfId="4" applyFont="1" applyFill="1" applyBorder="1" applyAlignment="1" applyProtection="1">
      <alignment horizontal="center" vertical="center" wrapText="1"/>
      <protection locked="0"/>
    </xf>
    <xf numFmtId="0" fontId="10" fillId="4" borderId="2" xfId="4" applyFont="1" applyFill="1" applyBorder="1" applyAlignment="1" applyProtection="1">
      <alignment horizontal="center" vertical="center" wrapText="1"/>
      <protection locked="0"/>
    </xf>
    <xf numFmtId="0" fontId="10" fillId="4" borderId="4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9" applyFont="1" applyFill="1" applyBorder="1" applyAlignment="1" applyProtection="1">
      <alignment horizontal="center" vertical="center" wrapText="1"/>
      <protection locked="0"/>
    </xf>
  </cellXfs>
  <cellStyles count="44">
    <cellStyle name="Estilo 1" xfId="1"/>
    <cellStyle name="Hipervínculo" xfId="40" builtinId="8" hidden="1"/>
    <cellStyle name="Hipervínculo" xfId="42" builtinId="8" hidden="1"/>
    <cellStyle name="Hipervínculo visitado" xfId="41" builtinId="9" hidden="1"/>
    <cellStyle name="Hipervínculo visitado" xfId="43" builtinId="9" hidden="1"/>
    <cellStyle name="Millares" xfId="39" builtinId="3"/>
    <cellStyle name="Moneda" xfId="5" builtinId="4"/>
    <cellStyle name="Moneda [0]" xfId="6" builtinId="7"/>
    <cellStyle name="Moneda [0] 2" xfId="11"/>
    <cellStyle name="Moneda 10" xfId="18"/>
    <cellStyle name="Moneda 11" xfId="24"/>
    <cellStyle name="Moneda 12" xfId="21"/>
    <cellStyle name="Moneda 13" xfId="22"/>
    <cellStyle name="Moneda 14" xfId="20"/>
    <cellStyle name="Moneda 15" xfId="23"/>
    <cellStyle name="Moneda 16" xfId="29"/>
    <cellStyle name="Moneda 17" xfId="26"/>
    <cellStyle name="Moneda 18" xfId="27"/>
    <cellStyle name="Moneda 19" xfId="25"/>
    <cellStyle name="Moneda 2" xfId="10"/>
    <cellStyle name="Moneda 20" xfId="28"/>
    <cellStyle name="Moneda 21" xfId="30"/>
    <cellStyle name="Moneda 22" xfId="35"/>
    <cellStyle name="Moneda 23" xfId="32"/>
    <cellStyle name="Moneda 24" xfId="33"/>
    <cellStyle name="Moneda 25" xfId="31"/>
    <cellStyle name="Moneda 26" xfId="34"/>
    <cellStyle name="Moneda 27" xfId="38"/>
    <cellStyle name="Moneda 28" xfId="36"/>
    <cellStyle name="Moneda 29" xfId="37"/>
    <cellStyle name="Moneda 3" xfId="16"/>
    <cellStyle name="Moneda 4" xfId="13"/>
    <cellStyle name="Moneda 5" xfId="14"/>
    <cellStyle name="Moneda 6" xfId="12"/>
    <cellStyle name="Moneda 7" xfId="15"/>
    <cellStyle name="Moneda 8" xfId="17"/>
    <cellStyle name="Moneda 9" xfId="19"/>
    <cellStyle name="Normal" xfId="0" builtinId="0"/>
    <cellStyle name="Normal 2" xfId="2"/>
    <cellStyle name="Normal 2 2" xfId="3"/>
    <cellStyle name="Normal 2 2 2" xfId="8"/>
    <cellStyle name="Normal 2 3" xfId="7"/>
    <cellStyle name="Normal 2_EVALUACIÓN TECNICA CONV. PUBLICA No. 009 - 2011 EQUIPOS ROBUSTOS AGO5" xfId="4"/>
    <cellStyle name="Normal 2_EVALUACIÓN TECNICA CONV. PUBLICA No. 009 - 2011 EQUIPOS ROBUSTOS AGO5 2" xfId="9"/>
  </cellStyles>
  <dxfs count="0"/>
  <tableStyles count="0" defaultTableStyle="TableStyleMedium9" defaultPivotStyle="PivotStyleLight16"/>
  <colors>
    <mruColors>
      <color rgb="FF008000"/>
      <color rgb="FFFF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26</xdr:row>
      <xdr:rowOff>104775</xdr:rowOff>
    </xdr:from>
    <xdr:to>
      <xdr:col>0</xdr:col>
      <xdr:colOff>962025</xdr:colOff>
      <xdr:row>33</xdr:row>
      <xdr:rowOff>104775</xdr:rowOff>
    </xdr:to>
    <xdr:pic>
      <xdr:nvPicPr>
        <xdr:cNvPr id="113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096625"/>
          <a:ext cx="809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aCad11/Documents/LABORATORIOS%202016/PROYECTO%20DE%20INVERSI&#211;N%202017/ROBUSTOS%20FINAL%209-8-2017/ROBUSTOS%20%20CON%20SED%202-8-2017/EVALUACION%20TECNICA%20REQUISITOS%20HABILITANTES%2008%20DE%202017%20DUVER%20%20INGENI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ADMIN9/AppData/Local/Microsoft/Windows/Temporary%20Internet%20Files/Content.Outlook/GP3KTGP2/EVALUACION%20TECNICA%20REQ%20HAB%20%2008%20DE%202017%20CAMI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aCad11/Downloads/evaluacion%20habilitan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Biblioteca/Downloads/EVALUACION%20TECNICA%20REQUISITOS%20HABILITANTES%2008%20DE%202017%20DUVER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pia%20de%20EVALUACION%20TECNICA%20REQ%20HAB%2008%20DE%202017%20%20FINAL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pia%20de%20EVALUACION%20TECNICA%20REQ%20HAB%2008%20DE%202017%20%20FINAL_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EVALUACION%20TECNICA%20REQ%20HAB%2008%20DE%202017%20%20FINAL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2:HT32"/>
  <sheetViews>
    <sheetView tabSelected="1" topLeftCell="A3" zoomScale="85" zoomScaleNormal="85" zoomScaleSheetLayoutView="87" workbookViewId="0">
      <pane xSplit="1" ySplit="6" topLeftCell="DH9" activePane="bottomRight" state="frozen"/>
      <selection activeCell="AP25" sqref="AP25:AS25"/>
      <selection pane="topRight" activeCell="AP25" sqref="AP25:AS25"/>
      <selection pane="bottomLeft" activeCell="AP25" sqref="AP25:AS25"/>
      <selection pane="bottomRight" activeCell="DN10" sqref="DN10"/>
    </sheetView>
  </sheetViews>
  <sheetFormatPr baseColWidth="10" defaultColWidth="10.85546875" defaultRowHeight="15" customHeight="1" x14ac:dyDescent="0.2"/>
  <cols>
    <col min="1" max="1" width="19.42578125" style="2" customWidth="1"/>
    <col min="2" max="2" width="15.140625" style="1" customWidth="1"/>
    <col min="3" max="3" width="19.28515625" style="1" customWidth="1"/>
    <col min="4" max="4" width="17.140625" style="1" customWidth="1"/>
    <col min="5" max="5" width="18.7109375" style="1" customWidth="1"/>
    <col min="6" max="6" width="16.42578125" style="1" customWidth="1"/>
    <col min="7" max="7" width="20.7109375" style="1" customWidth="1"/>
    <col min="8" max="8" width="16.42578125" style="1" customWidth="1"/>
    <col min="9" max="9" width="22.7109375" style="1" customWidth="1"/>
    <col min="10" max="10" width="16.42578125" style="1" customWidth="1"/>
    <col min="11" max="11" width="20.7109375" style="1" customWidth="1"/>
    <col min="12" max="12" width="17.28515625" style="1" bestFit="1" customWidth="1"/>
    <col min="13" max="13" width="22.7109375" style="1" customWidth="1"/>
    <col min="14" max="14" width="17.85546875" style="1" customWidth="1"/>
    <col min="15" max="15" width="19.140625" style="1" customWidth="1"/>
    <col min="16" max="16" width="15.140625" style="1" customWidth="1"/>
    <col min="17" max="17" width="18.42578125" style="1" customWidth="1"/>
    <col min="18" max="18" width="17.85546875" style="1" customWidth="1"/>
    <col min="19" max="19" width="19.140625" style="1" customWidth="1"/>
    <col min="20" max="20" width="15.140625" style="1" customWidth="1"/>
    <col min="21" max="21" width="18.42578125" style="1" customWidth="1"/>
    <col min="22" max="22" width="14.28515625" style="1" customWidth="1"/>
    <col min="23" max="23" width="19.28515625" style="1" customWidth="1"/>
    <col min="24" max="24" width="16.7109375" style="1" bestFit="1" customWidth="1"/>
    <col min="25" max="25" width="24.7109375" style="1" customWidth="1"/>
    <col min="26" max="26" width="18.42578125" style="1" customWidth="1"/>
    <col min="27" max="27" width="20.7109375" style="1" customWidth="1"/>
    <col min="28" max="28" width="15.140625" style="1" customWidth="1"/>
    <col min="29" max="29" width="18.7109375" style="1" customWidth="1"/>
    <col min="30" max="30" width="17.7109375" style="1" customWidth="1"/>
    <col min="31" max="31" width="19.42578125" style="1" customWidth="1"/>
    <col min="32" max="32" width="19" style="1" bestFit="1" customWidth="1"/>
    <col min="33" max="33" width="18.140625" style="1" customWidth="1"/>
    <col min="34" max="37" width="18" style="1" customWidth="1"/>
    <col min="38" max="38" width="18.140625" style="1" customWidth="1"/>
    <col min="39" max="39" width="19.28515625" style="1" customWidth="1"/>
    <col min="40" max="41" width="18.140625" style="1" customWidth="1"/>
    <col min="42" max="42" width="18.7109375" style="1" customWidth="1"/>
    <col min="43" max="44" width="19.42578125" style="1" customWidth="1"/>
    <col min="45" max="45" width="18.140625" style="1" customWidth="1"/>
    <col min="46" max="46" width="18.7109375" style="1" customWidth="1"/>
    <col min="47" max="48" width="19.42578125" style="1" customWidth="1"/>
    <col min="49" max="49" width="18.140625" style="1" customWidth="1"/>
    <col min="50" max="50" width="18.7109375" style="1" customWidth="1"/>
    <col min="51" max="52" width="19.42578125" style="1" customWidth="1"/>
    <col min="53" max="53" width="18.140625" style="1" customWidth="1"/>
    <col min="54" max="54" width="22.85546875" style="1" customWidth="1"/>
    <col min="55" max="55" width="20.140625" style="1" customWidth="1"/>
    <col min="56" max="57" width="17.140625" style="1" customWidth="1"/>
    <col min="58" max="58" width="20.42578125" style="1" customWidth="1"/>
    <col min="59" max="59" width="19.28515625" style="1" customWidth="1"/>
    <col min="60" max="61" width="18" style="1" customWidth="1"/>
    <col min="62" max="62" width="20.42578125" style="1" customWidth="1"/>
    <col min="63" max="63" width="19.28515625" style="1" customWidth="1"/>
    <col min="64" max="64" width="17.28515625" style="1" bestFit="1" customWidth="1"/>
    <col min="65" max="65" width="20.42578125" style="1" customWidth="1"/>
    <col min="66" max="67" width="20.140625" style="1" customWidth="1"/>
    <col min="68" max="68" width="17" style="1" bestFit="1" customWidth="1"/>
    <col min="69" max="69" width="19.42578125" style="1" customWidth="1"/>
    <col min="70" max="79" width="20.140625" style="1" customWidth="1"/>
    <col min="80" max="81" width="18.42578125" style="1" customWidth="1"/>
    <col min="82" max="82" width="20.42578125" style="1" customWidth="1"/>
    <col min="83" max="83" width="19.7109375" style="1" customWidth="1"/>
    <col min="84" max="86" width="17.28515625" style="1" customWidth="1"/>
    <col min="87" max="87" width="18.7109375" style="1" customWidth="1"/>
    <col min="88" max="89" width="17.28515625" style="1" customWidth="1"/>
    <col min="90" max="91" width="20.42578125" style="1" customWidth="1"/>
    <col min="92" max="109" width="19.42578125" style="1" customWidth="1"/>
    <col min="110" max="111" width="20.140625" style="1" customWidth="1"/>
    <col min="112" max="112" width="17.85546875" style="1" customWidth="1"/>
    <col min="113" max="113" width="21.85546875" style="1" customWidth="1"/>
    <col min="114" max="114" width="22.140625" style="1" customWidth="1"/>
    <col min="115" max="115" width="20.140625" style="1" customWidth="1"/>
    <col min="116" max="117" width="21.140625" style="1" customWidth="1"/>
    <col min="118" max="118" width="22.140625" style="1" customWidth="1"/>
    <col min="119" max="119" width="20.140625" style="1" customWidth="1"/>
    <col min="120" max="120" width="21.140625" style="1" customWidth="1"/>
    <col min="121" max="121" width="25.140625" style="1" customWidth="1"/>
    <col min="122" max="144" width="18" style="1" customWidth="1"/>
    <col min="145" max="145" width="25.28515625" style="1" customWidth="1"/>
    <col min="146" max="192" width="18" style="1" customWidth="1"/>
    <col min="193" max="193" width="25.42578125" style="1" customWidth="1"/>
    <col min="194" max="200" width="18" style="1" customWidth="1"/>
    <col min="201" max="201" width="29.85546875" style="1" customWidth="1"/>
    <col min="202" max="205" width="18" style="1" customWidth="1"/>
    <col min="206" max="16384" width="10.85546875" style="1"/>
  </cols>
  <sheetData>
    <row r="2" spans="1:228" ht="15" customHeight="1" x14ac:dyDescent="0.25">
      <c r="A2" s="4" t="s">
        <v>0</v>
      </c>
    </row>
    <row r="3" spans="1:228" ht="15" customHeight="1" x14ac:dyDescent="0.25">
      <c r="A3" s="4" t="s">
        <v>73</v>
      </c>
      <c r="EA3" s="82"/>
      <c r="EB3" s="82"/>
      <c r="EC3" s="82"/>
      <c r="ED3" s="82"/>
    </row>
    <row r="4" spans="1:228" ht="15" customHeight="1" x14ac:dyDescent="0.2">
      <c r="P4" s="15"/>
      <c r="DA4" s="32"/>
      <c r="DP4" s="63"/>
      <c r="DQ4" s="64"/>
      <c r="EA4" s="15"/>
      <c r="EB4" s="15"/>
      <c r="EC4" s="15"/>
      <c r="ED4" s="15"/>
      <c r="FP4" s="1">
        <v>143918600</v>
      </c>
    </row>
    <row r="5" spans="1:228" s="7" customFormat="1" ht="15" customHeight="1" x14ac:dyDescent="0.25">
      <c r="A5" s="4" t="s">
        <v>16</v>
      </c>
      <c r="B5" s="8"/>
      <c r="C5" s="16"/>
      <c r="D5" s="8"/>
      <c r="F5" s="15"/>
      <c r="G5" s="16"/>
      <c r="H5" s="15"/>
      <c r="I5" s="15"/>
      <c r="J5" s="15"/>
      <c r="K5" s="16"/>
      <c r="L5" s="15"/>
      <c r="M5" s="15"/>
      <c r="N5" s="15"/>
      <c r="O5" s="16"/>
      <c r="P5" s="15"/>
      <c r="Q5" s="15"/>
      <c r="R5" s="15"/>
      <c r="S5" s="69"/>
      <c r="T5" s="15"/>
      <c r="U5" s="15"/>
      <c r="V5" s="15"/>
      <c r="W5" s="16"/>
      <c r="X5" s="15"/>
      <c r="Y5" s="15"/>
      <c r="Z5" s="15"/>
      <c r="AA5" s="16"/>
      <c r="AB5" s="8"/>
      <c r="AC5" s="8"/>
      <c r="AD5" s="8"/>
      <c r="AE5" s="8"/>
      <c r="AF5" s="8"/>
      <c r="AG5" s="8"/>
      <c r="AI5" s="16"/>
      <c r="AJ5" s="15"/>
      <c r="AK5" s="15"/>
      <c r="AL5" s="8"/>
      <c r="AM5" s="8"/>
      <c r="AN5" s="8"/>
      <c r="AO5" s="8"/>
      <c r="AQ5" s="70"/>
      <c r="BG5" s="68"/>
      <c r="BO5" s="70"/>
      <c r="BS5" s="70"/>
      <c r="BT5" s="8"/>
      <c r="BU5" s="8"/>
      <c r="BW5" s="70"/>
      <c r="CA5" s="70"/>
      <c r="CE5" s="70"/>
      <c r="CI5" s="70"/>
      <c r="CL5" s="9"/>
      <c r="CM5" s="8"/>
      <c r="CN5" s="34"/>
      <c r="CO5" s="8"/>
      <c r="CQ5" s="70"/>
      <c r="CU5" s="70"/>
      <c r="CY5" s="70"/>
      <c r="DC5" s="70"/>
      <c r="DF5" s="8"/>
      <c r="DG5" s="8">
        <f>43650000+6984000</f>
        <v>50634000</v>
      </c>
      <c r="DH5" s="8"/>
      <c r="DK5" s="70"/>
      <c r="DO5" s="70"/>
      <c r="DP5" s="65"/>
      <c r="DS5" s="70"/>
      <c r="DW5" s="70"/>
      <c r="DX5" s="9"/>
      <c r="DY5" s="8"/>
      <c r="DZ5" s="8"/>
      <c r="EA5" s="8"/>
      <c r="ED5" s="8"/>
      <c r="EE5" s="70"/>
      <c r="EI5" s="70"/>
      <c r="EM5" s="70"/>
      <c r="EQ5" s="70"/>
      <c r="EU5" s="70"/>
      <c r="EY5" s="70"/>
      <c r="FC5" s="70"/>
      <c r="FG5" s="70"/>
      <c r="FK5" s="70"/>
      <c r="FO5" s="70"/>
      <c r="FS5" s="8"/>
      <c r="FW5" s="70"/>
      <c r="GA5" s="70"/>
      <c r="GE5" s="70"/>
      <c r="GI5" s="70"/>
      <c r="GM5" s="70"/>
      <c r="GQ5" s="70"/>
      <c r="GU5" s="70"/>
    </row>
    <row r="6" spans="1:228" ht="15" customHeight="1" x14ac:dyDescent="0.2">
      <c r="F6" s="8"/>
      <c r="G6" s="8"/>
      <c r="H6" s="6"/>
      <c r="I6" s="8"/>
      <c r="J6" s="8"/>
      <c r="K6" s="8"/>
      <c r="AD6" s="8"/>
      <c r="AE6" s="8"/>
      <c r="AF6" s="8"/>
      <c r="AG6" s="6"/>
      <c r="AH6" s="8"/>
      <c r="BB6" s="8"/>
      <c r="BC6" s="8"/>
      <c r="BD6" s="8"/>
      <c r="BE6" s="8"/>
      <c r="BF6" s="8"/>
      <c r="BG6" s="8"/>
      <c r="BZ6" s="6"/>
      <c r="CA6" s="8"/>
      <c r="CB6" s="8"/>
      <c r="CC6" s="6"/>
      <c r="CD6" s="8"/>
      <c r="CE6" s="8"/>
      <c r="CF6" s="6"/>
      <c r="DE6" s="6"/>
      <c r="DF6" s="8"/>
      <c r="DG6" s="8"/>
      <c r="DH6" s="8"/>
      <c r="DI6" s="8"/>
      <c r="DJ6" s="8"/>
      <c r="EC6" s="12"/>
      <c r="ED6" s="12"/>
      <c r="EE6" s="6"/>
      <c r="EF6" s="8"/>
      <c r="EG6" s="8"/>
      <c r="EH6" s="8"/>
      <c r="EI6" s="8"/>
      <c r="FF6" s="6"/>
      <c r="FG6" s="8"/>
      <c r="FH6" s="8"/>
      <c r="FI6" s="8"/>
      <c r="FJ6" s="6"/>
      <c r="FK6" s="8"/>
      <c r="FL6" s="8"/>
      <c r="GG6" s="8"/>
      <c r="GH6" s="8"/>
      <c r="GI6" s="8"/>
      <c r="GJ6" s="8"/>
      <c r="GK6" s="8"/>
      <c r="GL6" s="8"/>
      <c r="GM6" s="8"/>
    </row>
    <row r="7" spans="1:228" ht="15" customHeight="1" x14ac:dyDescent="0.2">
      <c r="A7" s="101" t="s">
        <v>1</v>
      </c>
      <c r="B7" s="84" t="s">
        <v>64</v>
      </c>
      <c r="C7" s="84"/>
      <c r="D7" s="84"/>
      <c r="E7" s="84"/>
      <c r="F7" s="84" t="s">
        <v>39</v>
      </c>
      <c r="G7" s="84"/>
      <c r="H7" s="84"/>
      <c r="I7" s="84"/>
      <c r="J7" s="84" t="s">
        <v>24</v>
      </c>
      <c r="K7" s="84"/>
      <c r="L7" s="84"/>
      <c r="M7" s="84"/>
      <c r="N7" s="84" t="s">
        <v>54</v>
      </c>
      <c r="O7" s="84"/>
      <c r="P7" s="84"/>
      <c r="Q7" s="84"/>
      <c r="R7" s="84" t="s">
        <v>38</v>
      </c>
      <c r="S7" s="84"/>
      <c r="T7" s="84"/>
      <c r="U7" s="84"/>
      <c r="V7" s="84" t="s">
        <v>44</v>
      </c>
      <c r="W7" s="84"/>
      <c r="X7" s="84"/>
      <c r="Y7" s="84"/>
      <c r="Z7" s="84" t="s">
        <v>70</v>
      </c>
      <c r="AA7" s="84"/>
      <c r="AB7" s="84"/>
      <c r="AC7" s="84"/>
      <c r="AD7" s="84" t="s">
        <v>43</v>
      </c>
      <c r="AE7" s="84"/>
      <c r="AF7" s="84"/>
      <c r="AG7" s="84"/>
      <c r="AH7" s="84" t="s">
        <v>35</v>
      </c>
      <c r="AI7" s="84"/>
      <c r="AJ7" s="84"/>
      <c r="AK7" s="84"/>
      <c r="AL7" s="84" t="s">
        <v>51</v>
      </c>
      <c r="AM7" s="84"/>
      <c r="AN7" s="84"/>
      <c r="AO7" s="84"/>
      <c r="AP7" s="84" t="s">
        <v>56</v>
      </c>
      <c r="AQ7" s="84"/>
      <c r="AR7" s="84"/>
      <c r="AS7" s="84"/>
      <c r="AT7" s="84" t="s">
        <v>45</v>
      </c>
      <c r="AU7" s="84"/>
      <c r="AV7" s="84"/>
      <c r="AW7" s="84"/>
      <c r="AX7" s="84" t="s">
        <v>61</v>
      </c>
      <c r="AY7" s="84"/>
      <c r="AZ7" s="84"/>
      <c r="BA7" s="84"/>
      <c r="BB7" s="84" t="s">
        <v>34</v>
      </c>
      <c r="BC7" s="84"/>
      <c r="BD7" s="84"/>
      <c r="BE7" s="84"/>
      <c r="BF7" s="84" t="s">
        <v>46</v>
      </c>
      <c r="BG7" s="84"/>
      <c r="BH7" s="84"/>
      <c r="BI7" s="84"/>
      <c r="BJ7" s="84" t="s">
        <v>62</v>
      </c>
      <c r="BK7" s="84"/>
      <c r="BL7" s="84"/>
      <c r="BM7" s="84"/>
      <c r="BN7" s="84" t="s">
        <v>57</v>
      </c>
      <c r="BO7" s="84"/>
      <c r="BP7" s="84"/>
      <c r="BQ7" s="84"/>
      <c r="BR7" s="84" t="s">
        <v>21</v>
      </c>
      <c r="BS7" s="84"/>
      <c r="BT7" s="84"/>
      <c r="BU7" s="84"/>
      <c r="BV7" s="84" t="s">
        <v>50</v>
      </c>
      <c r="BW7" s="84"/>
      <c r="BX7" s="84"/>
      <c r="BY7" s="84"/>
      <c r="BZ7" s="84" t="s">
        <v>59</v>
      </c>
      <c r="CA7" s="84"/>
      <c r="CB7" s="84"/>
      <c r="CC7" s="84"/>
      <c r="CD7" s="84" t="s">
        <v>76</v>
      </c>
      <c r="CE7" s="84"/>
      <c r="CF7" s="84"/>
      <c r="CG7" s="84"/>
      <c r="CH7" s="84" t="s">
        <v>19</v>
      </c>
      <c r="CI7" s="84"/>
      <c r="CJ7" s="84"/>
      <c r="CK7" s="84"/>
      <c r="CL7" s="84" t="s">
        <v>48</v>
      </c>
      <c r="CM7" s="84"/>
      <c r="CN7" s="84"/>
      <c r="CO7" s="84"/>
      <c r="CP7" s="84" t="s">
        <v>26</v>
      </c>
      <c r="CQ7" s="84"/>
      <c r="CR7" s="84"/>
      <c r="CS7" s="84"/>
      <c r="CT7" s="84" t="s">
        <v>78</v>
      </c>
      <c r="CU7" s="84"/>
      <c r="CV7" s="84"/>
      <c r="CW7" s="84"/>
      <c r="CX7" s="84" t="s">
        <v>68</v>
      </c>
      <c r="CY7" s="84"/>
      <c r="CZ7" s="84"/>
      <c r="DA7" s="84"/>
      <c r="DB7" s="84" t="s">
        <v>72</v>
      </c>
      <c r="DC7" s="84"/>
      <c r="DD7" s="84"/>
      <c r="DE7" s="84"/>
      <c r="DF7" s="84" t="s">
        <v>47</v>
      </c>
      <c r="DG7" s="84"/>
      <c r="DH7" s="84"/>
      <c r="DI7" s="84"/>
      <c r="DJ7" s="84" t="s">
        <v>71</v>
      </c>
      <c r="DK7" s="84"/>
      <c r="DL7" s="84"/>
      <c r="DM7" s="84"/>
      <c r="DN7" s="84" t="s">
        <v>60</v>
      </c>
      <c r="DO7" s="84"/>
      <c r="DP7" s="84"/>
      <c r="DQ7" s="84"/>
      <c r="DR7" s="84" t="s">
        <v>23</v>
      </c>
      <c r="DS7" s="84"/>
      <c r="DT7" s="84"/>
      <c r="DU7" s="84"/>
      <c r="DV7" s="84" t="s">
        <v>36</v>
      </c>
      <c r="DW7" s="84"/>
      <c r="DX7" s="84"/>
      <c r="DY7" s="84"/>
      <c r="DZ7" s="84" t="s">
        <v>14</v>
      </c>
      <c r="EA7" s="84"/>
      <c r="EB7" s="84"/>
      <c r="EC7" s="84"/>
      <c r="ED7" s="84" t="s">
        <v>40</v>
      </c>
      <c r="EE7" s="84"/>
      <c r="EF7" s="84"/>
      <c r="EG7" s="84"/>
      <c r="EH7" s="84" t="s">
        <v>52</v>
      </c>
      <c r="EI7" s="84"/>
      <c r="EJ7" s="84"/>
      <c r="EK7" s="84"/>
      <c r="EL7" s="84" t="s">
        <v>63</v>
      </c>
      <c r="EM7" s="84"/>
      <c r="EN7" s="84"/>
      <c r="EO7" s="84"/>
      <c r="EP7" s="84" t="s">
        <v>41</v>
      </c>
      <c r="EQ7" s="84"/>
      <c r="ER7" s="84"/>
      <c r="ES7" s="84"/>
      <c r="ET7" s="84" t="s">
        <v>77</v>
      </c>
      <c r="EU7" s="84"/>
      <c r="EV7" s="84"/>
      <c r="EW7" s="84"/>
      <c r="EX7" s="84" t="s">
        <v>67</v>
      </c>
      <c r="EY7" s="84"/>
      <c r="EZ7" s="84"/>
      <c r="FA7" s="84"/>
      <c r="FB7" s="84" t="s">
        <v>37</v>
      </c>
      <c r="FC7" s="84"/>
      <c r="FD7" s="84"/>
      <c r="FE7" s="84"/>
      <c r="FF7" s="84" t="s">
        <v>127</v>
      </c>
      <c r="FG7" s="84"/>
      <c r="FH7" s="84"/>
      <c r="FI7" s="84"/>
      <c r="FJ7" s="84" t="s">
        <v>22</v>
      </c>
      <c r="FK7" s="84"/>
      <c r="FL7" s="84"/>
      <c r="FM7" s="84"/>
      <c r="FN7" s="84" t="s">
        <v>55</v>
      </c>
      <c r="FO7" s="84"/>
      <c r="FP7" s="84"/>
      <c r="FQ7" s="84"/>
      <c r="FR7" s="84" t="s">
        <v>69</v>
      </c>
      <c r="FS7" s="84"/>
      <c r="FT7" s="84"/>
      <c r="FU7" s="84"/>
      <c r="FV7" s="84" t="s">
        <v>42</v>
      </c>
      <c r="FW7" s="84"/>
      <c r="FX7" s="84"/>
      <c r="FY7" s="84"/>
      <c r="FZ7" s="84" t="s">
        <v>66</v>
      </c>
      <c r="GA7" s="84"/>
      <c r="GB7" s="84"/>
      <c r="GC7" s="84"/>
      <c r="GD7" s="84" t="s">
        <v>53</v>
      </c>
      <c r="GE7" s="84"/>
      <c r="GF7" s="84"/>
      <c r="GG7" s="84"/>
      <c r="GH7" s="84" t="s">
        <v>25</v>
      </c>
      <c r="GI7" s="84"/>
      <c r="GJ7" s="84"/>
      <c r="GK7" s="84"/>
      <c r="GL7" s="84" t="s">
        <v>49</v>
      </c>
      <c r="GM7" s="84"/>
      <c r="GN7" s="84"/>
      <c r="GO7" s="84"/>
      <c r="GP7" s="84" t="s">
        <v>65</v>
      </c>
      <c r="GQ7" s="84"/>
      <c r="GR7" s="84"/>
      <c r="GS7" s="84"/>
      <c r="GT7" s="84" t="s">
        <v>58</v>
      </c>
      <c r="GU7" s="84"/>
      <c r="GV7" s="84"/>
      <c r="GW7" s="84"/>
    </row>
    <row r="8" spans="1:228" ht="21" customHeight="1" x14ac:dyDescent="0.2">
      <c r="A8" s="10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</row>
    <row r="9" spans="1:228" s="3" customFormat="1" ht="56.25" customHeight="1" x14ac:dyDescent="0.2">
      <c r="A9" s="11" t="s">
        <v>2</v>
      </c>
      <c r="B9" s="19" t="s">
        <v>3</v>
      </c>
      <c r="C9" s="19" t="s">
        <v>75</v>
      </c>
      <c r="D9" s="19" t="s">
        <v>4</v>
      </c>
      <c r="E9" s="19" t="s">
        <v>5</v>
      </c>
      <c r="F9" s="19" t="s">
        <v>3</v>
      </c>
      <c r="G9" s="19" t="s">
        <v>75</v>
      </c>
      <c r="H9" s="19" t="s">
        <v>4</v>
      </c>
      <c r="I9" s="19" t="s">
        <v>5</v>
      </c>
      <c r="J9" s="19" t="s">
        <v>3</v>
      </c>
      <c r="K9" s="19" t="s">
        <v>75</v>
      </c>
      <c r="L9" s="19" t="s">
        <v>4</v>
      </c>
      <c r="M9" s="19" t="s">
        <v>5</v>
      </c>
      <c r="N9" s="19" t="s">
        <v>3</v>
      </c>
      <c r="O9" s="19" t="s">
        <v>75</v>
      </c>
      <c r="P9" s="19" t="s">
        <v>4</v>
      </c>
      <c r="Q9" s="19" t="s">
        <v>5</v>
      </c>
      <c r="R9" s="19" t="s">
        <v>3</v>
      </c>
      <c r="S9" s="19" t="s">
        <v>75</v>
      </c>
      <c r="T9" s="19" t="s">
        <v>4</v>
      </c>
      <c r="U9" s="19" t="s">
        <v>5</v>
      </c>
      <c r="V9" s="19" t="s">
        <v>3</v>
      </c>
      <c r="W9" s="19" t="s">
        <v>75</v>
      </c>
      <c r="X9" s="19" t="s">
        <v>4</v>
      </c>
      <c r="Y9" s="19" t="s">
        <v>5</v>
      </c>
      <c r="Z9" s="19" t="s">
        <v>3</v>
      </c>
      <c r="AA9" s="19" t="s">
        <v>75</v>
      </c>
      <c r="AB9" s="19" t="s">
        <v>4</v>
      </c>
      <c r="AC9" s="19" t="s">
        <v>5</v>
      </c>
      <c r="AD9" s="19" t="s">
        <v>3</v>
      </c>
      <c r="AE9" s="19" t="s">
        <v>75</v>
      </c>
      <c r="AF9" s="19" t="s">
        <v>4</v>
      </c>
      <c r="AG9" s="19" t="s">
        <v>5</v>
      </c>
      <c r="AH9" s="18" t="s">
        <v>3</v>
      </c>
      <c r="AI9" s="19" t="s">
        <v>75</v>
      </c>
      <c r="AJ9" s="18" t="s">
        <v>4</v>
      </c>
      <c r="AK9" s="18" t="s">
        <v>5</v>
      </c>
      <c r="AL9" s="19" t="s">
        <v>3</v>
      </c>
      <c r="AM9" s="19" t="s">
        <v>75</v>
      </c>
      <c r="AN9" s="19" t="s">
        <v>4</v>
      </c>
      <c r="AO9" s="19" t="s">
        <v>5</v>
      </c>
      <c r="AP9" s="19" t="s">
        <v>3</v>
      </c>
      <c r="AQ9" s="19" t="s">
        <v>75</v>
      </c>
      <c r="AR9" s="19" t="s">
        <v>4</v>
      </c>
      <c r="AS9" s="19" t="s">
        <v>5</v>
      </c>
      <c r="AT9" s="19" t="s">
        <v>3</v>
      </c>
      <c r="AU9" s="19" t="s">
        <v>75</v>
      </c>
      <c r="AV9" s="19" t="s">
        <v>4</v>
      </c>
      <c r="AW9" s="19" t="s">
        <v>5</v>
      </c>
      <c r="AX9" s="19" t="s">
        <v>3</v>
      </c>
      <c r="AY9" s="19" t="s">
        <v>75</v>
      </c>
      <c r="AZ9" s="19" t="s">
        <v>4</v>
      </c>
      <c r="BA9" s="19" t="s">
        <v>5</v>
      </c>
      <c r="BB9" s="19" t="s">
        <v>3</v>
      </c>
      <c r="BC9" s="19" t="s">
        <v>75</v>
      </c>
      <c r="BD9" s="19" t="s">
        <v>4</v>
      </c>
      <c r="BE9" s="19" t="s">
        <v>5</v>
      </c>
      <c r="BF9" s="19" t="s">
        <v>3</v>
      </c>
      <c r="BG9" s="19" t="s">
        <v>75</v>
      </c>
      <c r="BH9" s="19" t="s">
        <v>4</v>
      </c>
      <c r="BI9" s="19" t="s">
        <v>5</v>
      </c>
      <c r="BJ9" s="19" t="s">
        <v>3</v>
      </c>
      <c r="BK9" s="19" t="s">
        <v>75</v>
      </c>
      <c r="BL9" s="19" t="s">
        <v>4</v>
      </c>
      <c r="BM9" s="19" t="s">
        <v>5</v>
      </c>
      <c r="BN9" s="19" t="s">
        <v>3</v>
      </c>
      <c r="BO9" s="19" t="s">
        <v>75</v>
      </c>
      <c r="BP9" s="19" t="s">
        <v>4</v>
      </c>
      <c r="BQ9" s="19" t="s">
        <v>5</v>
      </c>
      <c r="BR9" s="19" t="s">
        <v>3</v>
      </c>
      <c r="BS9" s="19" t="s">
        <v>75</v>
      </c>
      <c r="BT9" s="19" t="s">
        <v>4</v>
      </c>
      <c r="BU9" s="19" t="s">
        <v>5</v>
      </c>
      <c r="BV9" s="19" t="s">
        <v>3</v>
      </c>
      <c r="BW9" s="19" t="s">
        <v>75</v>
      </c>
      <c r="BX9" s="19" t="s">
        <v>4</v>
      </c>
      <c r="BY9" s="19" t="s">
        <v>5</v>
      </c>
      <c r="BZ9" s="19" t="s">
        <v>3</v>
      </c>
      <c r="CA9" s="19" t="s">
        <v>75</v>
      </c>
      <c r="CB9" s="19" t="s">
        <v>4</v>
      </c>
      <c r="CC9" s="19" t="s">
        <v>5</v>
      </c>
      <c r="CD9" s="19" t="s">
        <v>3</v>
      </c>
      <c r="CE9" s="19" t="s">
        <v>75</v>
      </c>
      <c r="CF9" s="19" t="s">
        <v>4</v>
      </c>
      <c r="CG9" s="19" t="s">
        <v>5</v>
      </c>
      <c r="CH9" s="19" t="s">
        <v>3</v>
      </c>
      <c r="CI9" s="19" t="s">
        <v>75</v>
      </c>
      <c r="CJ9" s="19" t="s">
        <v>4</v>
      </c>
      <c r="CK9" s="19" t="s">
        <v>5</v>
      </c>
      <c r="CL9" s="19" t="s">
        <v>3</v>
      </c>
      <c r="CM9" s="19" t="s">
        <v>75</v>
      </c>
      <c r="CN9" s="19" t="s">
        <v>4</v>
      </c>
      <c r="CO9" s="19" t="s">
        <v>5</v>
      </c>
      <c r="CP9" s="19" t="s">
        <v>3</v>
      </c>
      <c r="CQ9" s="19" t="s">
        <v>75</v>
      </c>
      <c r="CR9" s="19" t="s">
        <v>4</v>
      </c>
      <c r="CS9" s="19" t="s">
        <v>5</v>
      </c>
      <c r="CT9" s="19" t="s">
        <v>3</v>
      </c>
      <c r="CU9" s="19" t="s">
        <v>75</v>
      </c>
      <c r="CV9" s="19" t="s">
        <v>4</v>
      </c>
      <c r="CW9" s="19" t="s">
        <v>5</v>
      </c>
      <c r="CX9" s="19" t="s">
        <v>3</v>
      </c>
      <c r="CY9" s="19" t="s">
        <v>75</v>
      </c>
      <c r="CZ9" s="19" t="s">
        <v>4</v>
      </c>
      <c r="DA9" s="19" t="s">
        <v>5</v>
      </c>
      <c r="DB9" s="19" t="s">
        <v>3</v>
      </c>
      <c r="DC9" s="19" t="s">
        <v>75</v>
      </c>
      <c r="DD9" s="19" t="s">
        <v>4</v>
      </c>
      <c r="DE9" s="19" t="s">
        <v>5</v>
      </c>
      <c r="DF9" s="19" t="s">
        <v>3</v>
      </c>
      <c r="DG9" s="19" t="s">
        <v>75</v>
      </c>
      <c r="DH9" s="19" t="s">
        <v>4</v>
      </c>
      <c r="DI9" s="19" t="s">
        <v>5</v>
      </c>
      <c r="DJ9" s="19" t="s">
        <v>3</v>
      </c>
      <c r="DK9" s="19" t="s">
        <v>75</v>
      </c>
      <c r="DL9" s="19" t="s">
        <v>4</v>
      </c>
      <c r="DM9" s="19" t="s">
        <v>5</v>
      </c>
      <c r="DN9" s="19" t="s">
        <v>3</v>
      </c>
      <c r="DO9" s="19" t="s">
        <v>75</v>
      </c>
      <c r="DP9" s="19" t="s">
        <v>4</v>
      </c>
      <c r="DQ9" s="19" t="s">
        <v>5</v>
      </c>
      <c r="DR9" s="19" t="s">
        <v>3</v>
      </c>
      <c r="DS9" s="19" t="s">
        <v>75</v>
      </c>
      <c r="DT9" s="19" t="s">
        <v>4</v>
      </c>
      <c r="DU9" s="19" t="s">
        <v>5</v>
      </c>
      <c r="DV9" s="19" t="s">
        <v>3</v>
      </c>
      <c r="DW9" s="19" t="s">
        <v>75</v>
      </c>
      <c r="DX9" s="19" t="s">
        <v>4</v>
      </c>
      <c r="DY9" s="19" t="s">
        <v>5</v>
      </c>
      <c r="DZ9" s="19" t="s">
        <v>3</v>
      </c>
      <c r="EA9" s="19" t="s">
        <v>75</v>
      </c>
      <c r="EB9" s="19" t="s">
        <v>4</v>
      </c>
      <c r="EC9" s="19" t="s">
        <v>5</v>
      </c>
      <c r="ED9" s="19" t="s">
        <v>3</v>
      </c>
      <c r="EE9" s="19" t="s">
        <v>75</v>
      </c>
      <c r="EF9" s="19" t="s">
        <v>4</v>
      </c>
      <c r="EG9" s="19" t="s">
        <v>5</v>
      </c>
      <c r="EH9" s="18" t="s">
        <v>3</v>
      </c>
      <c r="EI9" s="19" t="s">
        <v>75</v>
      </c>
      <c r="EJ9" s="18" t="s">
        <v>4</v>
      </c>
      <c r="EK9" s="18" t="s">
        <v>5</v>
      </c>
      <c r="EL9" s="18" t="s">
        <v>3</v>
      </c>
      <c r="EM9" s="19" t="s">
        <v>75</v>
      </c>
      <c r="EN9" s="18" t="s">
        <v>4</v>
      </c>
      <c r="EO9" s="18" t="s">
        <v>5</v>
      </c>
      <c r="EP9" s="18" t="s">
        <v>3</v>
      </c>
      <c r="EQ9" s="19" t="s">
        <v>75</v>
      </c>
      <c r="ER9" s="18" t="s">
        <v>4</v>
      </c>
      <c r="ES9" s="18" t="s">
        <v>5</v>
      </c>
      <c r="ET9" s="18" t="s">
        <v>3</v>
      </c>
      <c r="EU9" s="19" t="s">
        <v>75</v>
      </c>
      <c r="EV9" s="18" t="s">
        <v>4</v>
      </c>
      <c r="EW9" s="18" t="s">
        <v>5</v>
      </c>
      <c r="EX9" s="18" t="s">
        <v>3</v>
      </c>
      <c r="EY9" s="19" t="s">
        <v>75</v>
      </c>
      <c r="EZ9" s="18" t="s">
        <v>4</v>
      </c>
      <c r="FA9" s="18" t="s">
        <v>5</v>
      </c>
      <c r="FB9" s="18" t="s">
        <v>3</v>
      </c>
      <c r="FC9" s="19" t="s">
        <v>75</v>
      </c>
      <c r="FD9" s="18" t="s">
        <v>4</v>
      </c>
      <c r="FE9" s="18" t="s">
        <v>5</v>
      </c>
      <c r="FF9" s="18" t="s">
        <v>3</v>
      </c>
      <c r="FG9" s="19" t="s">
        <v>75</v>
      </c>
      <c r="FH9" s="18" t="s">
        <v>4</v>
      </c>
      <c r="FI9" s="18" t="s">
        <v>5</v>
      </c>
      <c r="FJ9" s="18" t="s">
        <v>3</v>
      </c>
      <c r="FK9" s="19" t="s">
        <v>75</v>
      </c>
      <c r="FL9" s="18" t="s">
        <v>4</v>
      </c>
      <c r="FM9" s="18" t="s">
        <v>5</v>
      </c>
      <c r="FN9" s="18" t="s">
        <v>3</v>
      </c>
      <c r="FO9" s="19" t="s">
        <v>75</v>
      </c>
      <c r="FP9" s="18" t="s">
        <v>4</v>
      </c>
      <c r="FQ9" s="18" t="s">
        <v>5</v>
      </c>
      <c r="FR9" s="18" t="s">
        <v>3</v>
      </c>
      <c r="FS9" s="19" t="s">
        <v>75</v>
      </c>
      <c r="FT9" s="18" t="s">
        <v>4</v>
      </c>
      <c r="FU9" s="18" t="s">
        <v>5</v>
      </c>
      <c r="FV9" s="18" t="s">
        <v>3</v>
      </c>
      <c r="FW9" s="19" t="s">
        <v>75</v>
      </c>
      <c r="FX9" s="18" t="s">
        <v>4</v>
      </c>
      <c r="FY9" s="18" t="s">
        <v>5</v>
      </c>
      <c r="FZ9" s="18" t="s">
        <v>3</v>
      </c>
      <c r="GA9" s="19" t="s">
        <v>75</v>
      </c>
      <c r="GB9" s="18" t="s">
        <v>4</v>
      </c>
      <c r="GC9" s="18" t="s">
        <v>5</v>
      </c>
      <c r="GD9" s="18" t="s">
        <v>3</v>
      </c>
      <c r="GE9" s="19" t="s">
        <v>75</v>
      </c>
      <c r="GF9" s="18" t="s">
        <v>4</v>
      </c>
      <c r="GG9" s="18" t="s">
        <v>5</v>
      </c>
      <c r="GH9" s="18" t="s">
        <v>3</v>
      </c>
      <c r="GI9" s="19" t="s">
        <v>75</v>
      </c>
      <c r="GJ9" s="18" t="s">
        <v>4</v>
      </c>
      <c r="GK9" s="18" t="s">
        <v>5</v>
      </c>
      <c r="GL9" s="18" t="s">
        <v>3</v>
      </c>
      <c r="GM9" s="19" t="s">
        <v>75</v>
      </c>
      <c r="GN9" s="18" t="s">
        <v>4</v>
      </c>
      <c r="GO9" s="18" t="s">
        <v>5</v>
      </c>
      <c r="GP9" s="18" t="s">
        <v>3</v>
      </c>
      <c r="GQ9" s="19" t="s">
        <v>75</v>
      </c>
      <c r="GR9" s="18" t="s">
        <v>4</v>
      </c>
      <c r="GS9" s="18" t="s">
        <v>5</v>
      </c>
      <c r="GT9" s="18" t="s">
        <v>3</v>
      </c>
      <c r="GU9" s="19" t="s">
        <v>75</v>
      </c>
      <c r="GV9" s="18" t="s">
        <v>4</v>
      </c>
      <c r="GW9" s="18" t="s">
        <v>5</v>
      </c>
    </row>
    <row r="10" spans="1:228" ht="129" customHeight="1" x14ac:dyDescent="0.2">
      <c r="A10" s="11">
        <v>1</v>
      </c>
      <c r="B10" s="37" t="s">
        <v>86</v>
      </c>
      <c r="C10" s="25">
        <v>42185</v>
      </c>
      <c r="D10" s="38">
        <f>6800265682.32*0.21</f>
        <v>1428055793.2872</v>
      </c>
      <c r="E10" s="38" t="s">
        <v>10</v>
      </c>
      <c r="F10" s="37" t="s">
        <v>89</v>
      </c>
      <c r="G10" s="25">
        <v>41271</v>
      </c>
      <c r="H10" s="38">
        <v>174765600</v>
      </c>
      <c r="I10" s="38" t="s">
        <v>10</v>
      </c>
      <c r="J10" s="37" t="s">
        <v>92</v>
      </c>
      <c r="K10" s="25">
        <v>42275</v>
      </c>
      <c r="L10" s="38">
        <v>2482975243</v>
      </c>
      <c r="M10" s="38" t="s">
        <v>10</v>
      </c>
      <c r="N10" s="37" t="s">
        <v>93</v>
      </c>
      <c r="O10" s="25">
        <v>42488</v>
      </c>
      <c r="P10" s="38">
        <v>166808000</v>
      </c>
      <c r="Q10" s="38" t="s">
        <v>10</v>
      </c>
      <c r="R10" s="37" t="s">
        <v>96</v>
      </c>
      <c r="S10" s="25">
        <v>42606</v>
      </c>
      <c r="T10" s="38">
        <v>118092276</v>
      </c>
      <c r="U10" s="76" t="s">
        <v>249</v>
      </c>
      <c r="V10" s="37" t="s">
        <v>101</v>
      </c>
      <c r="W10" s="25">
        <v>42538</v>
      </c>
      <c r="X10" s="26">
        <v>3104173703</v>
      </c>
      <c r="Y10" s="38" t="s">
        <v>10</v>
      </c>
      <c r="Z10" s="37" t="s">
        <v>103</v>
      </c>
      <c r="AA10" s="25">
        <v>42311</v>
      </c>
      <c r="AB10" s="38">
        <v>103292302</v>
      </c>
      <c r="AC10" s="76" t="s">
        <v>251</v>
      </c>
      <c r="AD10" s="37" t="s">
        <v>105</v>
      </c>
      <c r="AE10" s="25">
        <v>42271</v>
      </c>
      <c r="AF10" s="45">
        <v>2055630780</v>
      </c>
      <c r="AG10" s="76" t="s">
        <v>276</v>
      </c>
      <c r="AH10" s="37" t="s">
        <v>106</v>
      </c>
      <c r="AI10" s="25">
        <v>41655</v>
      </c>
      <c r="AJ10" s="38">
        <v>179550000</v>
      </c>
      <c r="AK10" s="38" t="s">
        <v>10</v>
      </c>
      <c r="AL10" s="37" t="s">
        <v>203</v>
      </c>
      <c r="AM10" s="25">
        <v>41929</v>
      </c>
      <c r="AN10" s="26">
        <v>763118940</v>
      </c>
      <c r="AO10" s="57" t="s">
        <v>10</v>
      </c>
      <c r="AP10" s="37" t="s">
        <v>110</v>
      </c>
      <c r="AQ10" s="25">
        <v>42857</v>
      </c>
      <c r="AR10" s="38">
        <v>1061972485</v>
      </c>
      <c r="AS10" s="38" t="s">
        <v>10</v>
      </c>
      <c r="AT10" s="46" t="s">
        <v>185</v>
      </c>
      <c r="AU10" s="47">
        <v>41955</v>
      </c>
      <c r="AV10" s="31">
        <v>1773836400</v>
      </c>
      <c r="AW10" s="31" t="s">
        <v>10</v>
      </c>
      <c r="AX10" s="35" t="s">
        <v>96</v>
      </c>
      <c r="AY10" s="30">
        <v>42551</v>
      </c>
      <c r="AZ10" s="48">
        <v>106500000</v>
      </c>
      <c r="BA10" s="31" t="s">
        <v>10</v>
      </c>
      <c r="BB10" s="35" t="s">
        <v>101</v>
      </c>
      <c r="BC10" s="30">
        <v>41828</v>
      </c>
      <c r="BD10" s="31">
        <v>400000000</v>
      </c>
      <c r="BE10" s="31" t="s">
        <v>10</v>
      </c>
      <c r="BF10" s="46" t="s">
        <v>199</v>
      </c>
      <c r="BG10" s="30">
        <v>41157</v>
      </c>
      <c r="BH10" s="31">
        <v>295800000</v>
      </c>
      <c r="BI10" s="31" t="s">
        <v>10</v>
      </c>
      <c r="BJ10" s="37" t="s">
        <v>252</v>
      </c>
      <c r="BK10" s="25">
        <v>42221</v>
      </c>
      <c r="BL10" s="38">
        <v>705839584</v>
      </c>
      <c r="BM10" s="57" t="s">
        <v>10</v>
      </c>
      <c r="BN10" s="35" t="s">
        <v>173</v>
      </c>
      <c r="BO10" s="30">
        <v>42377</v>
      </c>
      <c r="BP10" s="26">
        <v>962647072</v>
      </c>
      <c r="BQ10" s="71" t="s">
        <v>10</v>
      </c>
      <c r="BR10" s="31" t="s">
        <v>253</v>
      </c>
      <c r="BS10" s="30">
        <v>41977</v>
      </c>
      <c r="BT10" s="31">
        <v>158154795</v>
      </c>
      <c r="BU10" s="57" t="s">
        <v>10</v>
      </c>
      <c r="BV10" s="35" t="s">
        <v>152</v>
      </c>
      <c r="BW10" s="30">
        <v>41919</v>
      </c>
      <c r="BX10" s="31">
        <v>125000000</v>
      </c>
      <c r="BY10" s="57" t="s">
        <v>10</v>
      </c>
      <c r="BZ10" s="35" t="s">
        <v>155</v>
      </c>
      <c r="CA10" s="30">
        <v>42720</v>
      </c>
      <c r="CB10" s="26">
        <v>83520000</v>
      </c>
      <c r="CC10" s="79" t="s">
        <v>10</v>
      </c>
      <c r="CD10" s="37" t="s">
        <v>115</v>
      </c>
      <c r="CE10" s="25">
        <v>41610</v>
      </c>
      <c r="CF10" s="38">
        <v>707234600</v>
      </c>
      <c r="CG10" s="57" t="s">
        <v>10</v>
      </c>
      <c r="CH10" s="35" t="s">
        <v>134</v>
      </c>
      <c r="CI10" s="30" t="s">
        <v>237</v>
      </c>
      <c r="CJ10" s="31">
        <v>843505600</v>
      </c>
      <c r="CK10" s="60" t="s">
        <v>10</v>
      </c>
      <c r="CL10" s="37" t="s">
        <v>177</v>
      </c>
      <c r="CM10" s="25">
        <v>40604</v>
      </c>
      <c r="CN10" s="38">
        <v>1623472500</v>
      </c>
      <c r="CO10" s="73" t="s">
        <v>279</v>
      </c>
      <c r="CP10" s="37" t="s">
        <v>89</v>
      </c>
      <c r="CQ10" s="25">
        <v>41659</v>
      </c>
      <c r="CR10" s="38">
        <v>1729523960</v>
      </c>
      <c r="CS10" s="57" t="s">
        <v>10</v>
      </c>
      <c r="CT10" s="35" t="s">
        <v>174</v>
      </c>
      <c r="CU10" s="30">
        <v>41934</v>
      </c>
      <c r="CV10" s="26">
        <v>397252117</v>
      </c>
      <c r="CW10" s="31" t="s">
        <v>10</v>
      </c>
      <c r="CX10" s="35" t="s">
        <v>156</v>
      </c>
      <c r="CY10" s="30">
        <v>42412</v>
      </c>
      <c r="CZ10" s="31">
        <v>445949240</v>
      </c>
      <c r="DA10" s="31" t="s">
        <v>10</v>
      </c>
      <c r="DB10" s="35" t="s">
        <v>159</v>
      </c>
      <c r="DC10" s="30">
        <v>42354</v>
      </c>
      <c r="DD10" s="31">
        <v>564920000</v>
      </c>
      <c r="DE10" s="57" t="s">
        <v>10</v>
      </c>
      <c r="DF10" s="40" t="s">
        <v>148</v>
      </c>
      <c r="DG10" s="30">
        <v>42282</v>
      </c>
      <c r="DH10" s="31">
        <v>251140000</v>
      </c>
      <c r="DI10" s="71" t="s">
        <v>10</v>
      </c>
      <c r="DJ10" s="35" t="s">
        <v>136</v>
      </c>
      <c r="DK10" s="30">
        <v>41949</v>
      </c>
      <c r="DL10" s="49">
        <v>719014505</v>
      </c>
      <c r="DM10" s="31" t="s">
        <v>10</v>
      </c>
      <c r="DN10" s="37" t="s">
        <v>20</v>
      </c>
      <c r="DO10" s="25">
        <v>42045</v>
      </c>
      <c r="DP10" s="38">
        <v>225654160</v>
      </c>
      <c r="DQ10" s="22" t="s">
        <v>255</v>
      </c>
      <c r="DR10" s="37" t="s">
        <v>120</v>
      </c>
      <c r="DS10" s="25">
        <v>41213</v>
      </c>
      <c r="DT10" s="26">
        <v>191584440</v>
      </c>
      <c r="DU10" s="57" t="s">
        <v>10</v>
      </c>
      <c r="DV10" s="35" t="s">
        <v>89</v>
      </c>
      <c r="DW10" s="30">
        <v>42020</v>
      </c>
      <c r="DX10" s="31">
        <v>196492400</v>
      </c>
      <c r="DY10" s="57" t="s">
        <v>10</v>
      </c>
      <c r="DZ10" s="35" t="s">
        <v>138</v>
      </c>
      <c r="EA10" s="30">
        <v>41666</v>
      </c>
      <c r="EB10" s="26">
        <v>884883127</v>
      </c>
      <c r="EC10" s="31" t="s">
        <v>10</v>
      </c>
      <c r="ED10" s="35" t="s">
        <v>140</v>
      </c>
      <c r="EE10" s="47">
        <v>41991</v>
      </c>
      <c r="EF10" s="31">
        <v>573524880</v>
      </c>
      <c r="EG10" s="31" t="s">
        <v>10</v>
      </c>
      <c r="EH10" s="36" t="s">
        <v>161</v>
      </c>
      <c r="EI10" s="30">
        <v>41913</v>
      </c>
      <c r="EJ10" s="50">
        <v>118575793</v>
      </c>
      <c r="EK10" s="39" t="s">
        <v>10</v>
      </c>
      <c r="EL10" s="37" t="s">
        <v>124</v>
      </c>
      <c r="EM10" s="25">
        <v>42187</v>
      </c>
      <c r="EN10" s="38">
        <v>184631895</v>
      </c>
      <c r="EO10" s="71" t="s">
        <v>10</v>
      </c>
      <c r="EP10" s="37" t="s">
        <v>164</v>
      </c>
      <c r="EQ10" s="25">
        <v>41211</v>
      </c>
      <c r="ER10" s="38">
        <v>122902000</v>
      </c>
      <c r="ES10" s="61" t="s">
        <v>10</v>
      </c>
      <c r="ET10" s="35" t="s">
        <v>142</v>
      </c>
      <c r="EU10" s="30">
        <v>42767</v>
      </c>
      <c r="EV10" s="31">
        <v>844846200</v>
      </c>
      <c r="EW10" s="57" t="s">
        <v>10</v>
      </c>
      <c r="EX10" s="35" t="s">
        <v>167</v>
      </c>
      <c r="EY10" s="30">
        <v>42606</v>
      </c>
      <c r="EZ10" s="31">
        <v>429647390</v>
      </c>
      <c r="FA10" s="31" t="s">
        <v>10</v>
      </c>
      <c r="FB10" s="35" t="s">
        <v>143</v>
      </c>
      <c r="FC10" s="30">
        <v>42621</v>
      </c>
      <c r="FD10" s="31">
        <v>54622080</v>
      </c>
      <c r="FE10" s="38" t="s">
        <v>10</v>
      </c>
      <c r="FF10" s="37" t="s">
        <v>128</v>
      </c>
      <c r="FG10" s="25">
        <v>42724</v>
      </c>
      <c r="FH10" s="38">
        <v>154943288</v>
      </c>
      <c r="FI10" s="57" t="s">
        <v>10</v>
      </c>
      <c r="FJ10" s="35" t="s">
        <v>146</v>
      </c>
      <c r="FK10" s="30">
        <v>41890</v>
      </c>
      <c r="FL10" s="31">
        <v>790400000</v>
      </c>
      <c r="FM10" s="74" t="s">
        <v>266</v>
      </c>
      <c r="FN10" s="35" t="s">
        <v>170</v>
      </c>
      <c r="FO10" s="30">
        <v>42251</v>
      </c>
      <c r="FP10" s="31">
        <v>1137500000</v>
      </c>
      <c r="FQ10" s="31" t="s">
        <v>10</v>
      </c>
      <c r="FR10" s="37" t="s">
        <v>89</v>
      </c>
      <c r="FS10" s="25">
        <v>42342</v>
      </c>
      <c r="FT10" s="38">
        <v>106500000</v>
      </c>
      <c r="FU10" s="61" t="s">
        <v>10</v>
      </c>
      <c r="FV10" s="37" t="s">
        <v>130</v>
      </c>
      <c r="FW10" s="25">
        <v>43061</v>
      </c>
      <c r="FX10" s="38">
        <v>22000000</v>
      </c>
      <c r="FY10" s="38" t="s">
        <v>10</v>
      </c>
      <c r="FZ10" s="37" t="s">
        <v>180</v>
      </c>
      <c r="GA10" s="25">
        <v>41526</v>
      </c>
      <c r="GB10" s="38">
        <v>113400000</v>
      </c>
      <c r="GC10" s="57" t="s">
        <v>10</v>
      </c>
      <c r="GD10" s="35" t="s">
        <v>192</v>
      </c>
      <c r="GE10" s="30">
        <v>42299</v>
      </c>
      <c r="GF10" s="31">
        <v>24536835</v>
      </c>
      <c r="GG10" s="67" t="s">
        <v>10</v>
      </c>
      <c r="GH10" s="35" t="s">
        <v>194</v>
      </c>
      <c r="GI10" s="30">
        <v>42129</v>
      </c>
      <c r="GJ10" s="31">
        <v>96444024</v>
      </c>
      <c r="GK10" s="78" t="s">
        <v>257</v>
      </c>
      <c r="GL10" s="35" t="s">
        <v>197</v>
      </c>
      <c r="GM10" s="30">
        <v>42214</v>
      </c>
      <c r="GN10" s="31">
        <v>882075600</v>
      </c>
      <c r="GO10" s="31" t="s">
        <v>10</v>
      </c>
      <c r="GP10" s="35" t="s">
        <v>183</v>
      </c>
      <c r="GQ10" s="30">
        <v>42342</v>
      </c>
      <c r="GR10" s="31">
        <v>149115635</v>
      </c>
      <c r="GS10" s="31" t="s">
        <v>10</v>
      </c>
      <c r="GT10" s="37" t="s">
        <v>89</v>
      </c>
      <c r="GU10" s="25">
        <v>41295</v>
      </c>
      <c r="GV10" s="38">
        <v>899606600</v>
      </c>
      <c r="GW10" s="58" t="s">
        <v>10</v>
      </c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</row>
    <row r="11" spans="1:228" ht="86.25" customHeight="1" x14ac:dyDescent="0.2">
      <c r="A11" s="11">
        <v>2</v>
      </c>
      <c r="B11" s="37" t="s">
        <v>87</v>
      </c>
      <c r="C11" s="25">
        <v>42206</v>
      </c>
      <c r="D11" s="38">
        <f>985884000*0.67</f>
        <v>660542280</v>
      </c>
      <c r="E11" s="38" t="s">
        <v>10</v>
      </c>
      <c r="F11" s="37" t="s">
        <v>90</v>
      </c>
      <c r="G11" s="25">
        <v>41993</v>
      </c>
      <c r="H11" s="38">
        <v>165000000</v>
      </c>
      <c r="I11" s="38" t="s">
        <v>10</v>
      </c>
      <c r="J11" s="37" t="s">
        <v>92</v>
      </c>
      <c r="K11" s="25">
        <v>41634</v>
      </c>
      <c r="L11" s="38">
        <v>736864480</v>
      </c>
      <c r="M11" s="38" t="s">
        <v>10</v>
      </c>
      <c r="N11" s="37" t="s">
        <v>94</v>
      </c>
      <c r="O11" s="25">
        <v>42618</v>
      </c>
      <c r="P11" s="38">
        <v>76077000</v>
      </c>
      <c r="Q11" s="38" t="s">
        <v>10</v>
      </c>
      <c r="R11" s="37" t="s">
        <v>97</v>
      </c>
      <c r="S11" s="25">
        <v>42704</v>
      </c>
      <c r="T11" s="38">
        <f>74637*3165.09</f>
        <v>236232822.33000001</v>
      </c>
      <c r="U11" s="71" t="s">
        <v>10</v>
      </c>
      <c r="V11" s="37" t="s">
        <v>89</v>
      </c>
      <c r="W11" s="25">
        <v>42767</v>
      </c>
      <c r="X11" s="26">
        <v>57478000</v>
      </c>
      <c r="Y11" s="38" t="s">
        <v>10</v>
      </c>
      <c r="Z11" s="37" t="s">
        <v>104</v>
      </c>
      <c r="AA11" s="25">
        <v>41207</v>
      </c>
      <c r="AB11" s="38">
        <v>143408517</v>
      </c>
      <c r="AC11" s="76" t="s">
        <v>248</v>
      </c>
      <c r="AD11" s="37" t="s">
        <v>105</v>
      </c>
      <c r="AE11" s="25">
        <v>41989</v>
      </c>
      <c r="AF11" s="45">
        <v>1126482512</v>
      </c>
      <c r="AG11" s="38" t="s">
        <v>10</v>
      </c>
      <c r="AH11" s="37" t="s">
        <v>107</v>
      </c>
      <c r="AI11" s="25">
        <v>41905</v>
      </c>
      <c r="AJ11" s="38">
        <v>99186580</v>
      </c>
      <c r="AK11" s="38" t="s">
        <v>10</v>
      </c>
      <c r="AL11" s="37" t="s">
        <v>109</v>
      </c>
      <c r="AM11" s="25">
        <v>42559</v>
      </c>
      <c r="AN11" s="26">
        <v>136746600</v>
      </c>
      <c r="AO11" s="57" t="s">
        <v>10</v>
      </c>
      <c r="AP11" s="37" t="s">
        <v>111</v>
      </c>
      <c r="AQ11" s="25">
        <v>41502</v>
      </c>
      <c r="AR11" s="38">
        <v>627743280</v>
      </c>
      <c r="AS11" s="38" t="s">
        <v>10</v>
      </c>
      <c r="AT11" s="75" t="s">
        <v>29</v>
      </c>
      <c r="AU11" s="44"/>
      <c r="AV11" s="23"/>
      <c r="AW11" s="78" t="s">
        <v>243</v>
      </c>
      <c r="AX11" s="35" t="s">
        <v>187</v>
      </c>
      <c r="AY11" s="30">
        <v>42215</v>
      </c>
      <c r="AZ11" s="48">
        <v>146938592</v>
      </c>
      <c r="BA11" s="31" t="s">
        <v>10</v>
      </c>
      <c r="BB11" s="35" t="s">
        <v>101</v>
      </c>
      <c r="BC11" s="30">
        <v>42268</v>
      </c>
      <c r="BD11" s="31">
        <v>291000500</v>
      </c>
      <c r="BE11" s="31" t="s">
        <v>10</v>
      </c>
      <c r="BF11" s="35" t="s">
        <v>200</v>
      </c>
      <c r="BG11" s="30">
        <v>41220</v>
      </c>
      <c r="BH11" s="31">
        <v>51620000</v>
      </c>
      <c r="BI11" s="31" t="s">
        <v>10</v>
      </c>
      <c r="BJ11" s="37" t="s">
        <v>113</v>
      </c>
      <c r="BK11" s="25">
        <v>42306</v>
      </c>
      <c r="BL11" s="38">
        <v>5667687384</v>
      </c>
      <c r="BM11" s="57" t="s">
        <v>10</v>
      </c>
      <c r="BN11" s="35" t="s">
        <v>173</v>
      </c>
      <c r="BO11" s="30">
        <v>42307</v>
      </c>
      <c r="BP11" s="26">
        <v>327499320</v>
      </c>
      <c r="BQ11" s="71" t="s">
        <v>10</v>
      </c>
      <c r="BR11" s="31" t="s">
        <v>150</v>
      </c>
      <c r="BS11" s="30">
        <v>42447</v>
      </c>
      <c r="BT11" s="31">
        <v>18499993</v>
      </c>
      <c r="BU11" s="57" t="s">
        <v>10</v>
      </c>
      <c r="BV11" s="35" t="s">
        <v>153</v>
      </c>
      <c r="BW11" s="30">
        <v>42509</v>
      </c>
      <c r="BX11" s="31">
        <v>151687400</v>
      </c>
      <c r="BY11" s="38" t="s">
        <v>10</v>
      </c>
      <c r="BZ11" s="35" t="s">
        <v>155</v>
      </c>
      <c r="CA11" s="30">
        <v>42921</v>
      </c>
      <c r="CB11" s="26">
        <v>11900000</v>
      </c>
      <c r="CC11" s="79" t="s">
        <v>10</v>
      </c>
      <c r="CD11" s="37" t="s">
        <v>116</v>
      </c>
      <c r="CE11" s="25">
        <v>41782</v>
      </c>
      <c r="CF11" s="38">
        <v>136578400</v>
      </c>
      <c r="CG11" s="60" t="s">
        <v>10</v>
      </c>
      <c r="CH11" s="35" t="s">
        <v>87</v>
      </c>
      <c r="CI11" s="30">
        <v>42282</v>
      </c>
      <c r="CJ11" s="31">
        <v>140412000</v>
      </c>
      <c r="CK11" s="60" t="s">
        <v>10</v>
      </c>
      <c r="CL11" s="37" t="s">
        <v>178</v>
      </c>
      <c r="CM11" s="25">
        <v>42251</v>
      </c>
      <c r="CN11" s="38">
        <v>7440158000</v>
      </c>
      <c r="CO11" s="71" t="s">
        <v>10</v>
      </c>
      <c r="CP11" s="37" t="s">
        <v>103</v>
      </c>
      <c r="CQ11" s="25">
        <v>42656</v>
      </c>
      <c r="CR11" s="38">
        <v>1711345860</v>
      </c>
      <c r="CS11" s="57" t="s">
        <v>10</v>
      </c>
      <c r="CT11" s="35" t="s">
        <v>175</v>
      </c>
      <c r="CU11" s="30">
        <v>41682</v>
      </c>
      <c r="CV11" s="26">
        <v>156167615</v>
      </c>
      <c r="CW11" s="31" t="s">
        <v>10</v>
      </c>
      <c r="CX11" s="35" t="s">
        <v>157</v>
      </c>
      <c r="CY11" s="30">
        <v>41841</v>
      </c>
      <c r="CZ11" s="31">
        <v>183216200</v>
      </c>
      <c r="DA11" s="31" t="s">
        <v>10</v>
      </c>
      <c r="DB11" s="35" t="s">
        <v>159</v>
      </c>
      <c r="DC11" s="30">
        <v>42317</v>
      </c>
      <c r="DD11" s="31">
        <v>168200000</v>
      </c>
      <c r="DE11" s="57" t="s">
        <v>10</v>
      </c>
      <c r="DF11" s="40" t="s">
        <v>148</v>
      </c>
      <c r="DG11" s="30">
        <v>41927</v>
      </c>
      <c r="DH11" s="31">
        <v>155788000</v>
      </c>
      <c r="DI11" s="71" t="s">
        <v>10</v>
      </c>
      <c r="DJ11" s="35" t="s">
        <v>136</v>
      </c>
      <c r="DK11" s="30">
        <v>42227</v>
      </c>
      <c r="DL11" s="49">
        <v>2418401516</v>
      </c>
      <c r="DM11" s="31" t="s">
        <v>10</v>
      </c>
      <c r="DN11" s="37" t="s">
        <v>133</v>
      </c>
      <c r="DO11" s="25">
        <v>42219</v>
      </c>
      <c r="DP11" s="38">
        <v>95211078</v>
      </c>
      <c r="DQ11" s="38" t="s">
        <v>10</v>
      </c>
      <c r="DR11" s="37" t="s">
        <v>121</v>
      </c>
      <c r="DS11" s="25">
        <v>42013</v>
      </c>
      <c r="DT11" s="26">
        <v>238882918</v>
      </c>
      <c r="DU11" s="38" t="s">
        <v>10</v>
      </c>
      <c r="DV11" s="35" t="s">
        <v>139</v>
      </c>
      <c r="DW11" s="30">
        <v>42305</v>
      </c>
      <c r="DX11" s="31">
        <v>95349152</v>
      </c>
      <c r="DY11" s="57" t="s">
        <v>10</v>
      </c>
      <c r="DZ11" s="35" t="s">
        <v>101</v>
      </c>
      <c r="EA11" s="30">
        <v>42677</v>
      </c>
      <c r="EB11" s="26">
        <v>1115547373</v>
      </c>
      <c r="EC11" s="31" t="s">
        <v>10</v>
      </c>
      <c r="ED11" s="35" t="s">
        <v>141</v>
      </c>
      <c r="EE11" s="47">
        <v>41990</v>
      </c>
      <c r="EF11" s="31">
        <v>615479288</v>
      </c>
      <c r="EG11" s="31" t="s">
        <v>10</v>
      </c>
      <c r="EH11" s="36" t="s">
        <v>161</v>
      </c>
      <c r="EI11" s="51">
        <v>42244</v>
      </c>
      <c r="EJ11" s="50">
        <v>251745031</v>
      </c>
      <c r="EK11" s="62" t="s">
        <v>10</v>
      </c>
      <c r="EL11" s="37" t="s">
        <v>125</v>
      </c>
      <c r="EM11" s="25">
        <v>42667</v>
      </c>
      <c r="EN11" s="38">
        <v>165279576</v>
      </c>
      <c r="EO11" s="71" t="s">
        <v>10</v>
      </c>
      <c r="EP11" s="37" t="s">
        <v>246</v>
      </c>
      <c r="EQ11" s="25">
        <v>41612</v>
      </c>
      <c r="ER11" s="38">
        <v>580000000</v>
      </c>
      <c r="ES11" s="61" t="s">
        <v>10</v>
      </c>
      <c r="ET11" s="35" t="s">
        <v>87</v>
      </c>
      <c r="EU11" s="30">
        <v>41999</v>
      </c>
      <c r="EV11" s="31">
        <v>2271894339</v>
      </c>
      <c r="EW11" s="71" t="s">
        <v>10</v>
      </c>
      <c r="EX11" s="35" t="s">
        <v>168</v>
      </c>
      <c r="EY11" s="30">
        <v>42776</v>
      </c>
      <c r="EZ11" s="31">
        <v>141863232</v>
      </c>
      <c r="FA11" s="31" t="s">
        <v>10</v>
      </c>
      <c r="FB11" s="35" t="s">
        <v>144</v>
      </c>
      <c r="FC11" s="30">
        <v>41673</v>
      </c>
      <c r="FD11" s="31">
        <v>176753840</v>
      </c>
      <c r="FE11" s="38" t="s">
        <v>10</v>
      </c>
      <c r="FF11" s="37" t="s">
        <v>247</v>
      </c>
      <c r="FG11" s="25">
        <v>42268</v>
      </c>
      <c r="FH11" s="38">
        <v>71981480</v>
      </c>
      <c r="FI11" s="57" t="s">
        <v>10</v>
      </c>
      <c r="FJ11" s="35" t="s">
        <v>147</v>
      </c>
      <c r="FK11" s="30">
        <v>42506</v>
      </c>
      <c r="FL11" s="31">
        <v>124184844</v>
      </c>
      <c r="FM11" s="74" t="s">
        <v>266</v>
      </c>
      <c r="FN11" s="35" t="s">
        <v>171</v>
      </c>
      <c r="FO11" s="30">
        <v>42039</v>
      </c>
      <c r="FP11" s="31">
        <v>559950000</v>
      </c>
      <c r="FQ11" s="31" t="s">
        <v>10</v>
      </c>
      <c r="FR11" s="37" t="s">
        <v>149</v>
      </c>
      <c r="FS11" s="25">
        <v>41193</v>
      </c>
      <c r="FT11" s="38">
        <v>220500000</v>
      </c>
      <c r="FU11" s="76" t="s">
        <v>10</v>
      </c>
      <c r="FV11" s="37" t="s">
        <v>131</v>
      </c>
      <c r="FW11" s="25">
        <v>42751</v>
      </c>
      <c r="FX11" s="38">
        <v>30000000</v>
      </c>
      <c r="FY11" s="38" t="s">
        <v>10</v>
      </c>
      <c r="FZ11" s="37" t="s">
        <v>181</v>
      </c>
      <c r="GA11" s="25">
        <v>42569</v>
      </c>
      <c r="GB11" s="38">
        <v>119712000</v>
      </c>
      <c r="GC11" s="57" t="s">
        <v>10</v>
      </c>
      <c r="GD11" s="35" t="s">
        <v>192</v>
      </c>
      <c r="GE11" s="30">
        <v>42306</v>
      </c>
      <c r="GF11" s="31">
        <v>50734500</v>
      </c>
      <c r="GG11" s="67" t="s">
        <v>10</v>
      </c>
      <c r="GH11" s="35" t="s">
        <v>195</v>
      </c>
      <c r="GI11" s="30">
        <v>42214</v>
      </c>
      <c r="GJ11" s="31">
        <v>115901400</v>
      </c>
      <c r="GK11" s="67" t="s">
        <v>10</v>
      </c>
      <c r="GL11" s="35" t="s">
        <v>198</v>
      </c>
      <c r="GM11" s="30">
        <v>41659</v>
      </c>
      <c r="GN11" s="31">
        <v>796000000</v>
      </c>
      <c r="GO11" s="31" t="s">
        <v>10</v>
      </c>
      <c r="GP11" s="35" t="s">
        <v>184</v>
      </c>
      <c r="GQ11" s="30">
        <v>42465</v>
      </c>
      <c r="GR11" s="31">
        <v>122724974</v>
      </c>
      <c r="GS11" s="78" t="s">
        <v>258</v>
      </c>
      <c r="GT11" s="37" t="s">
        <v>89</v>
      </c>
      <c r="GU11" s="25">
        <v>42501</v>
      </c>
      <c r="GV11" s="38">
        <v>653542062</v>
      </c>
      <c r="GW11" s="58" t="s">
        <v>10</v>
      </c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</row>
    <row r="12" spans="1:228" ht="177" customHeight="1" x14ac:dyDescent="0.2">
      <c r="A12" s="11">
        <v>3</v>
      </c>
      <c r="B12" s="37" t="s">
        <v>87</v>
      </c>
      <c r="C12" s="25">
        <v>42696</v>
      </c>
      <c r="D12" s="38">
        <v>21511040</v>
      </c>
      <c r="E12" s="38" t="s">
        <v>10</v>
      </c>
      <c r="F12" s="37" t="s">
        <v>91</v>
      </c>
      <c r="G12" s="25">
        <v>41626</v>
      </c>
      <c r="H12" s="38">
        <v>105544264</v>
      </c>
      <c r="I12" s="38" t="s">
        <v>10</v>
      </c>
      <c r="J12" s="37" t="s">
        <v>89</v>
      </c>
      <c r="K12" s="25">
        <v>41661</v>
      </c>
      <c r="L12" s="38">
        <v>371355440</v>
      </c>
      <c r="M12" s="38" t="s">
        <v>10</v>
      </c>
      <c r="N12" s="37" t="s">
        <v>95</v>
      </c>
      <c r="O12" s="25">
        <v>41137</v>
      </c>
      <c r="P12" s="38">
        <v>45066000</v>
      </c>
      <c r="Q12" s="38" t="s">
        <v>10</v>
      </c>
      <c r="R12" s="37" t="s">
        <v>98</v>
      </c>
      <c r="S12" s="25">
        <v>42748</v>
      </c>
      <c r="T12" s="38">
        <v>313209120</v>
      </c>
      <c r="U12" s="76" t="s">
        <v>250</v>
      </c>
      <c r="V12" s="37" t="s">
        <v>102</v>
      </c>
      <c r="W12" s="25">
        <v>42377</v>
      </c>
      <c r="X12" s="26">
        <v>452731440</v>
      </c>
      <c r="Y12" s="38" t="s">
        <v>10</v>
      </c>
      <c r="Z12" s="37" t="s">
        <v>104</v>
      </c>
      <c r="AA12" s="25">
        <v>42345</v>
      </c>
      <c r="AB12" s="38">
        <v>73512107</v>
      </c>
      <c r="AC12" s="76" t="s">
        <v>248</v>
      </c>
      <c r="AD12" s="37" t="s">
        <v>105</v>
      </c>
      <c r="AE12" s="25">
        <v>41634</v>
      </c>
      <c r="AF12" s="52">
        <v>1711438480</v>
      </c>
      <c r="AG12" s="38" t="s">
        <v>10</v>
      </c>
      <c r="AH12" s="37" t="s">
        <v>108</v>
      </c>
      <c r="AI12" s="25">
        <v>42009</v>
      </c>
      <c r="AJ12" s="38">
        <v>129994000</v>
      </c>
      <c r="AK12" s="38" t="s">
        <v>10</v>
      </c>
      <c r="AL12" s="37" t="s">
        <v>203</v>
      </c>
      <c r="AM12" s="25">
        <v>41262</v>
      </c>
      <c r="AN12" s="26">
        <v>126117397.38</v>
      </c>
      <c r="AO12" s="57" t="s">
        <v>10</v>
      </c>
      <c r="AP12" s="37" t="s">
        <v>112</v>
      </c>
      <c r="AQ12" s="25">
        <v>41619</v>
      </c>
      <c r="AR12" s="38">
        <v>212228212</v>
      </c>
      <c r="AS12" s="57" t="s">
        <v>10</v>
      </c>
      <c r="AT12" s="75" t="s">
        <v>29</v>
      </c>
      <c r="AU12" s="44"/>
      <c r="AV12" s="23"/>
      <c r="AW12" s="78" t="s">
        <v>243</v>
      </c>
      <c r="AX12" s="35" t="s">
        <v>188</v>
      </c>
      <c r="AY12" s="30">
        <v>42130</v>
      </c>
      <c r="AZ12" s="48">
        <v>126732000</v>
      </c>
      <c r="BA12" s="31" t="s">
        <v>10</v>
      </c>
      <c r="BB12" s="35" t="s">
        <v>103</v>
      </c>
      <c r="BC12" s="30">
        <v>41876</v>
      </c>
      <c r="BD12" s="31">
        <v>627420000</v>
      </c>
      <c r="BE12" s="78" t="s">
        <v>190</v>
      </c>
      <c r="BF12" s="35" t="s">
        <v>201</v>
      </c>
      <c r="BG12" s="30">
        <v>41263</v>
      </c>
      <c r="BH12" s="31">
        <v>42340000</v>
      </c>
      <c r="BI12" s="31" t="s">
        <v>10</v>
      </c>
      <c r="BJ12" s="37" t="s">
        <v>114</v>
      </c>
      <c r="BK12" s="25">
        <v>42235</v>
      </c>
      <c r="BL12" s="38">
        <v>1150668960</v>
      </c>
      <c r="BM12" s="57" t="s">
        <v>10</v>
      </c>
      <c r="BN12" s="35" t="s">
        <v>87</v>
      </c>
      <c r="BO12" s="30">
        <v>41915</v>
      </c>
      <c r="BP12" s="26">
        <v>117223081</v>
      </c>
      <c r="BQ12" s="71" t="s">
        <v>10</v>
      </c>
      <c r="BR12" s="31" t="s">
        <v>151</v>
      </c>
      <c r="BS12" s="30">
        <v>41627</v>
      </c>
      <c r="BT12" s="31">
        <v>230260000</v>
      </c>
      <c r="BU12" s="59" t="s">
        <v>10</v>
      </c>
      <c r="BV12" s="35" t="s">
        <v>154</v>
      </c>
      <c r="BW12" s="30">
        <v>41638</v>
      </c>
      <c r="BX12" s="31">
        <v>43430400</v>
      </c>
      <c r="BY12" s="57" t="s">
        <v>10</v>
      </c>
      <c r="BZ12" s="35" t="s">
        <v>155</v>
      </c>
      <c r="CA12" s="30">
        <v>42957</v>
      </c>
      <c r="CB12" s="26">
        <v>80325000</v>
      </c>
      <c r="CC12" s="80" t="s">
        <v>271</v>
      </c>
      <c r="CD12" s="37" t="s">
        <v>117</v>
      </c>
      <c r="CE12" s="25">
        <v>41522</v>
      </c>
      <c r="CF12" s="38">
        <v>65076000</v>
      </c>
      <c r="CG12" s="60" t="s">
        <v>10</v>
      </c>
      <c r="CH12" s="35" t="s">
        <v>135</v>
      </c>
      <c r="CI12" s="30">
        <v>42017</v>
      </c>
      <c r="CJ12" s="31">
        <v>174588933</v>
      </c>
      <c r="CK12" s="60" t="s">
        <v>10</v>
      </c>
      <c r="CL12" s="37" t="s">
        <v>179</v>
      </c>
      <c r="CM12" s="25">
        <v>41933</v>
      </c>
      <c r="CN12" s="38">
        <v>5753488560</v>
      </c>
      <c r="CO12" s="71" t="s">
        <v>10</v>
      </c>
      <c r="CP12" s="37" t="s">
        <v>118</v>
      </c>
      <c r="CQ12" s="25">
        <v>42256</v>
      </c>
      <c r="CR12" s="38">
        <v>735405692</v>
      </c>
      <c r="CS12" s="57" t="s">
        <v>10</v>
      </c>
      <c r="CT12" s="35" t="s">
        <v>176</v>
      </c>
      <c r="CU12" s="30">
        <v>42348</v>
      </c>
      <c r="CV12" s="26">
        <v>140000000</v>
      </c>
      <c r="CW12" s="31" t="s">
        <v>10</v>
      </c>
      <c r="CX12" s="35" t="s">
        <v>158</v>
      </c>
      <c r="CY12" s="30">
        <v>42216</v>
      </c>
      <c r="CZ12" s="31">
        <v>175160000</v>
      </c>
      <c r="DA12" s="31" t="s">
        <v>10</v>
      </c>
      <c r="DB12" s="35" t="s">
        <v>160</v>
      </c>
      <c r="DC12" s="30">
        <v>42041</v>
      </c>
      <c r="DD12" s="31">
        <v>590000000</v>
      </c>
      <c r="DE12" s="57" t="s">
        <v>10</v>
      </c>
      <c r="DF12" s="40" t="s">
        <v>148</v>
      </c>
      <c r="DG12" s="30">
        <v>41563</v>
      </c>
      <c r="DH12" s="31">
        <v>95428618</v>
      </c>
      <c r="DI12" s="71" t="s">
        <v>10</v>
      </c>
      <c r="DJ12" s="35" t="s">
        <v>137</v>
      </c>
      <c r="DK12" s="30">
        <v>42338</v>
      </c>
      <c r="DL12" s="49">
        <v>1642789201</v>
      </c>
      <c r="DM12" s="31" t="s">
        <v>10</v>
      </c>
      <c r="DN12" s="37" t="s">
        <v>118</v>
      </c>
      <c r="DO12" s="25">
        <v>42544</v>
      </c>
      <c r="DP12" s="38">
        <v>43581200</v>
      </c>
      <c r="DQ12" s="57" t="s">
        <v>10</v>
      </c>
      <c r="DR12" s="37" t="s">
        <v>122</v>
      </c>
      <c r="DS12" s="25">
        <v>41948</v>
      </c>
      <c r="DT12" s="26">
        <v>356350001</v>
      </c>
      <c r="DU12" s="57" t="s">
        <v>10</v>
      </c>
      <c r="DV12" s="35" t="s">
        <v>104</v>
      </c>
      <c r="DW12" s="30">
        <v>41801</v>
      </c>
      <c r="DX12" s="31">
        <v>110365234</v>
      </c>
      <c r="DY12" s="57" t="s">
        <v>10</v>
      </c>
      <c r="DZ12" s="35" t="s">
        <v>101</v>
      </c>
      <c r="EA12" s="30">
        <v>42249</v>
      </c>
      <c r="EB12" s="26">
        <v>605143000</v>
      </c>
      <c r="EC12" s="31" t="s">
        <v>10</v>
      </c>
      <c r="ED12" s="35" t="s">
        <v>133</v>
      </c>
      <c r="EE12" s="47">
        <v>41352</v>
      </c>
      <c r="EF12" s="31">
        <v>529538840</v>
      </c>
      <c r="EG12" s="31" t="s">
        <v>10</v>
      </c>
      <c r="EH12" s="36" t="s">
        <v>162</v>
      </c>
      <c r="EI12" s="51">
        <v>42495</v>
      </c>
      <c r="EJ12" s="50">
        <v>86277512</v>
      </c>
      <c r="EK12" s="62" t="s">
        <v>10</v>
      </c>
      <c r="EL12" s="37" t="s">
        <v>126</v>
      </c>
      <c r="EM12" s="25">
        <v>42173</v>
      </c>
      <c r="EN12" s="38">
        <v>111996680</v>
      </c>
      <c r="EO12" s="71" t="s">
        <v>10</v>
      </c>
      <c r="EP12" s="37" t="s">
        <v>165</v>
      </c>
      <c r="EQ12" s="25">
        <v>41621</v>
      </c>
      <c r="ER12" s="38">
        <v>71762240</v>
      </c>
      <c r="ES12" s="61" t="s">
        <v>10</v>
      </c>
      <c r="ET12" s="35" t="s">
        <v>109</v>
      </c>
      <c r="EU12" s="30">
        <v>42410</v>
      </c>
      <c r="EV12" s="31">
        <v>900183181</v>
      </c>
      <c r="EW12" s="57" t="s">
        <v>10</v>
      </c>
      <c r="EX12" s="35" t="s">
        <v>169</v>
      </c>
      <c r="EY12" s="30">
        <v>42321</v>
      </c>
      <c r="EZ12" s="31">
        <v>86725344</v>
      </c>
      <c r="FA12" s="31" t="s">
        <v>10</v>
      </c>
      <c r="FB12" s="35" t="s">
        <v>145</v>
      </c>
      <c r="FC12" s="30">
        <v>41299</v>
      </c>
      <c r="FD12" s="31">
        <v>21141000</v>
      </c>
      <c r="FE12" s="38" t="s">
        <v>10</v>
      </c>
      <c r="FF12" s="37" t="s">
        <v>129</v>
      </c>
      <c r="FG12" s="25">
        <v>42583</v>
      </c>
      <c r="FH12" s="38">
        <v>36626072</v>
      </c>
      <c r="FI12" s="57" t="s">
        <v>10</v>
      </c>
      <c r="FJ12" s="35" t="s">
        <v>87</v>
      </c>
      <c r="FK12" s="30">
        <v>42286</v>
      </c>
      <c r="FL12" s="31">
        <v>340890360</v>
      </c>
      <c r="FM12" s="74" t="s">
        <v>266</v>
      </c>
      <c r="FN12" s="35" t="s">
        <v>172</v>
      </c>
      <c r="FO12" s="30">
        <v>42200</v>
      </c>
      <c r="FP12" s="31">
        <v>381290000</v>
      </c>
      <c r="FQ12" s="31" t="s">
        <v>10</v>
      </c>
      <c r="FR12" s="37" t="s">
        <v>149</v>
      </c>
      <c r="FS12" s="25">
        <v>41463</v>
      </c>
      <c r="FT12" s="38">
        <v>25000000</v>
      </c>
      <c r="FU12" s="76" t="s">
        <v>10</v>
      </c>
      <c r="FV12" s="37" t="s">
        <v>132</v>
      </c>
      <c r="FW12" s="25">
        <v>42863</v>
      </c>
      <c r="FX12" s="38">
        <v>23500000</v>
      </c>
      <c r="FY12" s="38" t="s">
        <v>10</v>
      </c>
      <c r="FZ12" s="37" t="s">
        <v>182</v>
      </c>
      <c r="GA12" s="25">
        <v>42725</v>
      </c>
      <c r="GB12" s="38">
        <v>83984000</v>
      </c>
      <c r="GC12" s="57" t="s">
        <v>10</v>
      </c>
      <c r="GD12" s="35" t="s">
        <v>193</v>
      </c>
      <c r="GE12" s="30">
        <v>42850</v>
      </c>
      <c r="GF12" s="31">
        <v>37151850</v>
      </c>
      <c r="GG12" s="78" t="s">
        <v>256</v>
      </c>
      <c r="GH12" s="35" t="s">
        <v>196</v>
      </c>
      <c r="GI12" s="30">
        <v>41628</v>
      </c>
      <c r="GJ12" s="31">
        <v>132193600</v>
      </c>
      <c r="GK12" s="78" t="s">
        <v>257</v>
      </c>
      <c r="GL12" s="35" t="s">
        <v>197</v>
      </c>
      <c r="GM12" s="30">
        <v>41261</v>
      </c>
      <c r="GN12" s="31">
        <v>576100000</v>
      </c>
      <c r="GO12" s="31" t="s">
        <v>10</v>
      </c>
      <c r="GP12" s="75" t="s">
        <v>29</v>
      </c>
      <c r="GQ12" s="30"/>
      <c r="GR12" s="31"/>
      <c r="GS12" s="78" t="s">
        <v>259</v>
      </c>
      <c r="GT12" s="37" t="s">
        <v>123</v>
      </c>
      <c r="GU12" s="25">
        <v>41694</v>
      </c>
      <c r="GV12" s="38">
        <v>1408000000</v>
      </c>
      <c r="GW12" s="58" t="s">
        <v>10</v>
      </c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</row>
    <row r="13" spans="1:228" s="3" customFormat="1" ht="142.5" customHeight="1" x14ac:dyDescent="0.2">
      <c r="A13" s="11" t="s">
        <v>6</v>
      </c>
      <c r="B13" s="37"/>
      <c r="C13" s="37"/>
      <c r="D13" s="24">
        <f>SUM(D10:D12)</f>
        <v>2110109113.2872</v>
      </c>
      <c r="E13" s="38"/>
      <c r="F13" s="37"/>
      <c r="G13" s="37"/>
      <c r="H13" s="24">
        <v>736759101</v>
      </c>
      <c r="I13" s="39"/>
      <c r="J13" s="37"/>
      <c r="K13" s="37"/>
      <c r="L13" s="24">
        <f>SUM(L10:L12)</f>
        <v>3591195163</v>
      </c>
      <c r="M13" s="39"/>
      <c r="N13" s="37"/>
      <c r="O13" s="37"/>
      <c r="P13" s="24">
        <f>SUM(P10:P12)</f>
        <v>287951000</v>
      </c>
      <c r="Q13" s="39"/>
      <c r="R13" s="37"/>
      <c r="S13" s="37"/>
      <c r="T13" s="24">
        <f>SUM(T10:T12)</f>
        <v>667534218.33000004</v>
      </c>
      <c r="U13" s="39"/>
      <c r="V13" s="37"/>
      <c r="W13" s="37"/>
      <c r="X13" s="24">
        <f>SUM(X10:X12)</f>
        <v>3614383143</v>
      </c>
      <c r="Y13" s="27"/>
      <c r="Z13" s="37"/>
      <c r="AA13" s="37"/>
      <c r="AB13" s="24">
        <f>SUM(AB10:AB12)</f>
        <v>320212926</v>
      </c>
      <c r="AC13" s="39"/>
      <c r="AD13" s="37"/>
      <c r="AE13" s="37"/>
      <c r="AF13" s="24">
        <f>SUM(AF10:AF12)</f>
        <v>4893551772</v>
      </c>
      <c r="AG13" s="38"/>
      <c r="AH13" s="20"/>
      <c r="AI13" s="20"/>
      <c r="AJ13" s="21">
        <f>SUM(AJ10:AJ12)</f>
        <v>408730580</v>
      </c>
      <c r="AK13" s="39"/>
      <c r="AL13" s="37"/>
      <c r="AM13" s="37"/>
      <c r="AN13" s="24">
        <f>SUM(AN10:AN12)</f>
        <v>1025982937.38</v>
      </c>
      <c r="AO13" s="27"/>
      <c r="AP13" s="37"/>
      <c r="AQ13" s="37"/>
      <c r="AR13" s="24">
        <f>SUM(AR10:AR12)</f>
        <v>1901943977</v>
      </c>
      <c r="AS13" s="38"/>
      <c r="AT13" s="37"/>
      <c r="AU13" s="37"/>
      <c r="AV13" s="24">
        <f>SUM(AV10:AV12)</f>
        <v>1773836400</v>
      </c>
      <c r="AW13" s="38"/>
      <c r="AX13" s="24"/>
      <c r="AY13" s="24"/>
      <c r="AZ13" s="24">
        <f>SUM(AZ10:AZ12)</f>
        <v>380170592</v>
      </c>
      <c r="BA13" s="24"/>
      <c r="BB13" s="37"/>
      <c r="BC13" s="37"/>
      <c r="BD13" s="24">
        <f>SUM(BD10:BD12)</f>
        <v>1318420500</v>
      </c>
      <c r="BE13" s="38"/>
      <c r="BF13" s="37"/>
      <c r="BG13" s="37"/>
      <c r="BH13" s="24">
        <f>SUM(BH10:BH12)</f>
        <v>389760000</v>
      </c>
      <c r="BI13" s="38"/>
      <c r="BJ13" s="37"/>
      <c r="BK13" s="37"/>
      <c r="BL13" s="24">
        <f>SUM(BL10:BL12)</f>
        <v>7524195928</v>
      </c>
      <c r="BM13" s="38"/>
      <c r="BN13" s="37"/>
      <c r="BO13" s="37"/>
      <c r="BP13" s="24">
        <f>SUM(BP10:BP12)</f>
        <v>1407369473</v>
      </c>
      <c r="BQ13" s="38"/>
      <c r="BR13" s="38"/>
      <c r="BS13" s="38"/>
      <c r="BT13" s="38">
        <f>SUM(BT10:BT12)</f>
        <v>406914788</v>
      </c>
      <c r="BU13" s="38"/>
      <c r="BV13" s="37"/>
      <c r="BW13" s="37"/>
      <c r="BX13" s="24">
        <f>SUM(BX10:BX12)</f>
        <v>320117800</v>
      </c>
      <c r="BY13" s="38"/>
      <c r="BZ13" s="37"/>
      <c r="CA13" s="37"/>
      <c r="CB13" s="24">
        <f>SUM(CB10:CB12)</f>
        <v>175745000</v>
      </c>
      <c r="CC13" s="38"/>
      <c r="CD13" s="37"/>
      <c r="CE13" s="37"/>
      <c r="CF13" s="24">
        <f>SUM(CF10:CF12)</f>
        <v>908889000</v>
      </c>
      <c r="CG13" s="38"/>
      <c r="CH13" s="38"/>
      <c r="CI13" s="38"/>
      <c r="CJ13" s="38">
        <f>SUM(CJ10:CJ12)</f>
        <v>1158506533</v>
      </c>
      <c r="CK13" s="38"/>
      <c r="CL13" s="37"/>
      <c r="CM13" s="37"/>
      <c r="CN13" s="24">
        <f>SUM(CN10:CN12)</f>
        <v>14817119060</v>
      </c>
      <c r="CO13" s="24"/>
      <c r="CP13" s="24"/>
      <c r="CQ13" s="24"/>
      <c r="CR13" s="24">
        <f>SUM(CR10:CR12)</f>
        <v>4176275512</v>
      </c>
      <c r="CS13" s="24"/>
      <c r="CT13" s="24"/>
      <c r="CU13" s="24"/>
      <c r="CV13" s="24">
        <f>SUM(CV10:CV12)</f>
        <v>693419732</v>
      </c>
      <c r="CW13" s="24"/>
      <c r="CX13" s="24"/>
      <c r="CY13" s="24"/>
      <c r="CZ13" s="24">
        <f>SUM(CZ10:CZ12)</f>
        <v>804325440</v>
      </c>
      <c r="DA13" s="33"/>
      <c r="DB13" s="24"/>
      <c r="DC13" s="24"/>
      <c r="DD13" s="24">
        <f>SUM(DD10:DD12)</f>
        <v>1323120000</v>
      </c>
      <c r="DE13" s="24"/>
      <c r="DF13" s="37"/>
      <c r="DG13" s="37"/>
      <c r="DH13" s="24">
        <f>SUM(DH10:DH12)</f>
        <v>502356618</v>
      </c>
      <c r="DI13" s="38"/>
      <c r="DJ13" s="37"/>
      <c r="DK13" s="37"/>
      <c r="DL13" s="24">
        <f>SUM(DL10:DL12)</f>
        <v>4780205222</v>
      </c>
      <c r="DM13" s="27"/>
      <c r="DN13" s="37"/>
      <c r="DO13" s="37"/>
      <c r="DP13" s="66">
        <f>SUM(DP10:DP12)</f>
        <v>364446438</v>
      </c>
      <c r="DQ13" s="81" t="s">
        <v>254</v>
      </c>
      <c r="DR13" s="38"/>
      <c r="DS13" s="38"/>
      <c r="DT13" s="38">
        <f>SUM(DT10:DT12)</f>
        <v>786817359</v>
      </c>
      <c r="DU13" s="27"/>
      <c r="DV13" s="24"/>
      <c r="DW13" s="24"/>
      <c r="DX13" s="24">
        <f>DX10+DX11+DX12</f>
        <v>402206786</v>
      </c>
      <c r="DY13" s="24"/>
      <c r="DZ13" s="37"/>
      <c r="EA13" s="37"/>
      <c r="EB13" s="24">
        <f>SUM(EB10:EB12)</f>
        <v>2605573500</v>
      </c>
      <c r="EC13" s="27"/>
      <c r="ED13" s="37"/>
      <c r="EE13" s="37"/>
      <c r="EF13" s="24">
        <f>SUM(EF10:EF12)</f>
        <v>1718543008</v>
      </c>
      <c r="EG13" s="24"/>
      <c r="EH13" s="20"/>
      <c r="EI13" s="20"/>
      <c r="EJ13" s="21">
        <f>SUM(EJ10:EJ12)</f>
        <v>456598336</v>
      </c>
      <c r="EK13" s="39"/>
      <c r="EL13" s="20"/>
      <c r="EM13" s="20"/>
      <c r="EN13" s="72">
        <f>SUM(EN10:EN12)</f>
        <v>461908151</v>
      </c>
      <c r="EO13" s="81" t="s">
        <v>254</v>
      </c>
      <c r="EP13" s="20"/>
      <c r="EQ13" s="20"/>
      <c r="ER13" s="21">
        <f>SUM(ER10:ER12)</f>
        <v>774664240</v>
      </c>
      <c r="ES13" s="39"/>
      <c r="ET13" s="20"/>
      <c r="EU13" s="20"/>
      <c r="EV13" s="21">
        <f>SUM(EV10:EV12)</f>
        <v>4016923720</v>
      </c>
      <c r="EW13" s="39"/>
      <c r="EX13" s="20"/>
      <c r="EY13" s="20"/>
      <c r="EZ13" s="21">
        <f>SUM(EZ10:EZ12)</f>
        <v>658235966</v>
      </c>
      <c r="FA13" s="39"/>
      <c r="FB13" s="20"/>
      <c r="FC13" s="20"/>
      <c r="FD13" s="21">
        <f>SUM(FD10:FD12)</f>
        <v>252516920</v>
      </c>
      <c r="FE13" s="39"/>
      <c r="FF13" s="20"/>
      <c r="FG13" s="20"/>
      <c r="FH13" s="21">
        <f>SUM(FH10:FH12)</f>
        <v>263550840</v>
      </c>
      <c r="FI13" s="39"/>
      <c r="FJ13" s="20"/>
      <c r="FK13" s="20"/>
      <c r="FL13" s="21">
        <f>SUM(FL10:FL12)</f>
        <v>1255475204</v>
      </c>
      <c r="FM13" s="39"/>
      <c r="FN13" s="20"/>
      <c r="FO13" s="20"/>
      <c r="FP13" s="21">
        <f>SUM(FP10:FP12)</f>
        <v>2078740000</v>
      </c>
      <c r="FQ13" s="39"/>
      <c r="FR13" s="20"/>
      <c r="FS13" s="20"/>
      <c r="FT13" s="21">
        <f>SUM(FT10:FT12)</f>
        <v>352000000</v>
      </c>
      <c r="FU13" s="39"/>
      <c r="FV13" s="20"/>
      <c r="FW13" s="20"/>
      <c r="FX13" s="21">
        <f>SUM(FX10:FX12)</f>
        <v>75500000</v>
      </c>
      <c r="FY13" s="39"/>
      <c r="FZ13" s="20"/>
      <c r="GA13" s="20"/>
      <c r="GB13" s="21">
        <f>SUM(GB10:GB12)</f>
        <v>317096000</v>
      </c>
      <c r="GC13" s="28"/>
      <c r="GD13" s="20"/>
      <c r="GE13" s="20"/>
      <c r="GF13" s="21">
        <f>SUM(GF10:GF12)</f>
        <v>112423185</v>
      </c>
      <c r="GG13" s="39"/>
      <c r="GH13" s="20"/>
      <c r="GI13" s="20"/>
      <c r="GJ13" s="72">
        <f>SUM(GJ10:GJ12)</f>
        <v>344539024</v>
      </c>
      <c r="GK13" s="81" t="s">
        <v>254</v>
      </c>
      <c r="GL13" s="20"/>
      <c r="GM13" s="20"/>
      <c r="GN13" s="21">
        <f>SUM(GN10:GN12)</f>
        <v>2254175600</v>
      </c>
      <c r="GO13" s="39"/>
      <c r="GP13" s="20"/>
      <c r="GQ13" s="20"/>
      <c r="GR13" s="21">
        <f>SUM(GR10:GR12)</f>
        <v>271840609</v>
      </c>
      <c r="GS13" s="39"/>
      <c r="GT13" s="20"/>
      <c r="GU13" s="20"/>
      <c r="GV13" s="21">
        <f>SUM(GV10:GV12)</f>
        <v>2961148662</v>
      </c>
      <c r="GW13" s="39"/>
    </row>
    <row r="14" spans="1:228" s="3" customFormat="1" ht="75.95" customHeight="1" x14ac:dyDescent="0.2">
      <c r="A14" s="11" t="s">
        <v>11</v>
      </c>
      <c r="B14" s="98" t="s">
        <v>261</v>
      </c>
      <c r="C14" s="99"/>
      <c r="D14" s="99"/>
      <c r="E14" s="100"/>
      <c r="F14" s="95">
        <v>445281815</v>
      </c>
      <c r="G14" s="95"/>
      <c r="H14" s="95"/>
      <c r="I14" s="95"/>
      <c r="J14" s="95">
        <v>2730005775</v>
      </c>
      <c r="K14" s="95"/>
      <c r="L14" s="95"/>
      <c r="M14" s="95"/>
      <c r="N14" s="95">
        <v>167387780</v>
      </c>
      <c r="O14" s="95"/>
      <c r="P14" s="95"/>
      <c r="Q14" s="95"/>
      <c r="R14" s="95">
        <v>46450079</v>
      </c>
      <c r="S14" s="95"/>
      <c r="T14" s="95"/>
      <c r="U14" s="95"/>
      <c r="V14" s="97">
        <v>990278730</v>
      </c>
      <c r="W14" s="97"/>
      <c r="X14" s="97"/>
      <c r="Y14" s="97"/>
      <c r="Z14" s="98" t="s">
        <v>262</v>
      </c>
      <c r="AA14" s="99"/>
      <c r="AB14" s="99"/>
      <c r="AC14" s="100"/>
      <c r="AD14" s="95">
        <v>1824504090</v>
      </c>
      <c r="AE14" s="95"/>
      <c r="AF14" s="95"/>
      <c r="AG14" s="95"/>
      <c r="AH14" s="95">
        <v>195237419</v>
      </c>
      <c r="AI14" s="95"/>
      <c r="AJ14" s="95"/>
      <c r="AK14" s="95"/>
      <c r="AL14" s="97">
        <v>461330870</v>
      </c>
      <c r="AM14" s="97"/>
      <c r="AN14" s="97"/>
      <c r="AO14" s="97"/>
      <c r="AP14" s="95">
        <v>1880722410</v>
      </c>
      <c r="AQ14" s="95"/>
      <c r="AR14" s="95"/>
      <c r="AS14" s="95"/>
      <c r="AT14" s="95">
        <v>58675027</v>
      </c>
      <c r="AU14" s="95"/>
      <c r="AV14" s="95"/>
      <c r="AW14" s="95"/>
      <c r="AX14" s="95">
        <v>136850000</v>
      </c>
      <c r="AY14" s="95"/>
      <c r="AZ14" s="95"/>
      <c r="BA14" s="95"/>
      <c r="BB14" s="95">
        <v>158270000</v>
      </c>
      <c r="BC14" s="95"/>
      <c r="BD14" s="95"/>
      <c r="BE14" s="95"/>
      <c r="BF14" s="95">
        <v>159162500</v>
      </c>
      <c r="BG14" s="95"/>
      <c r="BH14" s="95"/>
      <c r="BI14" s="95"/>
      <c r="BJ14" s="95">
        <v>470271459</v>
      </c>
      <c r="BK14" s="95"/>
      <c r="BL14" s="95"/>
      <c r="BM14" s="95"/>
      <c r="BN14" s="95">
        <v>502603045</v>
      </c>
      <c r="BO14" s="95"/>
      <c r="BP14" s="95"/>
      <c r="BQ14" s="95"/>
      <c r="BR14" s="95">
        <v>54740000</v>
      </c>
      <c r="BS14" s="95"/>
      <c r="BT14" s="95"/>
      <c r="BU14" s="95"/>
      <c r="BV14" s="95">
        <v>222696600</v>
      </c>
      <c r="BW14" s="95"/>
      <c r="BX14" s="95"/>
      <c r="BY14" s="95"/>
      <c r="BZ14" s="97">
        <v>110372500</v>
      </c>
      <c r="CA14" s="97"/>
      <c r="CB14" s="97"/>
      <c r="CC14" s="97"/>
      <c r="CD14" s="95">
        <v>395585750</v>
      </c>
      <c r="CE14" s="95"/>
      <c r="CF14" s="95"/>
      <c r="CG14" s="95"/>
      <c r="CH14" s="98" t="s">
        <v>260</v>
      </c>
      <c r="CI14" s="99"/>
      <c r="CJ14" s="99"/>
      <c r="CK14" s="100"/>
      <c r="CL14" s="95">
        <v>2991961070</v>
      </c>
      <c r="CM14" s="95"/>
      <c r="CN14" s="95"/>
      <c r="CO14" s="95"/>
      <c r="CP14" s="95">
        <v>1795413428</v>
      </c>
      <c r="CQ14" s="95"/>
      <c r="CR14" s="95"/>
      <c r="CS14" s="95"/>
      <c r="CT14" s="95">
        <v>88628582</v>
      </c>
      <c r="CU14" s="95"/>
      <c r="CV14" s="95"/>
      <c r="CW14" s="95"/>
      <c r="CX14" s="95">
        <v>119335580</v>
      </c>
      <c r="CY14" s="95"/>
      <c r="CZ14" s="95"/>
      <c r="DA14" s="95"/>
      <c r="DB14" s="95">
        <v>472311000</v>
      </c>
      <c r="DC14" s="95"/>
      <c r="DD14" s="95"/>
      <c r="DE14" s="95"/>
      <c r="DF14" s="95">
        <v>209559000</v>
      </c>
      <c r="DG14" s="95"/>
      <c r="DH14" s="95"/>
      <c r="DI14" s="95"/>
      <c r="DJ14" s="97">
        <v>1320483344</v>
      </c>
      <c r="DK14" s="97"/>
      <c r="DL14" s="97"/>
      <c r="DM14" s="97"/>
      <c r="DN14" s="95">
        <v>400649200</v>
      </c>
      <c r="DO14" s="95"/>
      <c r="DP14" s="95"/>
      <c r="DQ14" s="95"/>
      <c r="DR14" s="97">
        <v>687683994</v>
      </c>
      <c r="DS14" s="97"/>
      <c r="DT14" s="97"/>
      <c r="DU14" s="97"/>
      <c r="DV14" s="95">
        <v>317342060</v>
      </c>
      <c r="DW14" s="95"/>
      <c r="DX14" s="95"/>
      <c r="DY14" s="95"/>
      <c r="DZ14" s="98" t="s">
        <v>263</v>
      </c>
      <c r="EA14" s="99"/>
      <c r="EB14" s="99"/>
      <c r="EC14" s="100"/>
      <c r="ED14" s="95">
        <v>829602526</v>
      </c>
      <c r="EE14" s="95"/>
      <c r="EF14" s="95"/>
      <c r="EG14" s="95"/>
      <c r="EH14" s="110">
        <v>106358630</v>
      </c>
      <c r="EI14" s="110"/>
      <c r="EJ14" s="110"/>
      <c r="EK14" s="110"/>
      <c r="EL14" s="95">
        <v>516650400</v>
      </c>
      <c r="EM14" s="95"/>
      <c r="EN14" s="95"/>
      <c r="EO14" s="95"/>
      <c r="EP14" s="95">
        <v>319988880</v>
      </c>
      <c r="EQ14" s="95"/>
      <c r="ER14" s="95"/>
      <c r="ES14" s="95"/>
      <c r="ET14" s="115" t="s">
        <v>264</v>
      </c>
      <c r="EU14" s="115"/>
      <c r="EV14" s="115"/>
      <c r="EW14" s="115"/>
      <c r="EX14" s="95">
        <v>407402919</v>
      </c>
      <c r="EY14" s="95"/>
      <c r="EZ14" s="95"/>
      <c r="FA14" s="95"/>
      <c r="FB14" s="95">
        <v>107442720</v>
      </c>
      <c r="FC14" s="95"/>
      <c r="FD14" s="95"/>
      <c r="FE14" s="95"/>
      <c r="FF14" s="95">
        <v>197443372</v>
      </c>
      <c r="FG14" s="95"/>
      <c r="FH14" s="95"/>
      <c r="FI14" s="95"/>
      <c r="FJ14" s="95">
        <v>669172700</v>
      </c>
      <c r="FK14" s="95"/>
      <c r="FL14" s="95"/>
      <c r="FM14" s="95"/>
      <c r="FN14" s="115" t="s">
        <v>265</v>
      </c>
      <c r="FO14" s="115"/>
      <c r="FP14" s="115"/>
      <c r="FQ14" s="115"/>
      <c r="FR14" s="95">
        <v>58000000</v>
      </c>
      <c r="FS14" s="95"/>
      <c r="FT14" s="95"/>
      <c r="FU14" s="95"/>
      <c r="FV14" s="95">
        <v>70816900</v>
      </c>
      <c r="FW14" s="95"/>
      <c r="FX14" s="95"/>
      <c r="FY14" s="95"/>
      <c r="FZ14" s="95">
        <v>313469800</v>
      </c>
      <c r="GA14" s="95"/>
      <c r="GB14" s="95"/>
      <c r="GC14" s="95"/>
      <c r="GD14" s="95">
        <v>84123480</v>
      </c>
      <c r="GE14" s="95"/>
      <c r="GF14" s="95"/>
      <c r="GG14" s="95"/>
      <c r="GH14" s="95">
        <v>394128000</v>
      </c>
      <c r="GI14" s="95"/>
      <c r="GJ14" s="95"/>
      <c r="GK14" s="95"/>
      <c r="GL14" s="95">
        <v>428740459</v>
      </c>
      <c r="GM14" s="95"/>
      <c r="GN14" s="95"/>
      <c r="GO14" s="95"/>
      <c r="GP14" s="95">
        <v>83294777</v>
      </c>
      <c r="GQ14" s="95"/>
      <c r="GR14" s="95"/>
      <c r="GS14" s="95"/>
      <c r="GT14" s="95">
        <v>440300000</v>
      </c>
      <c r="GU14" s="95"/>
      <c r="GV14" s="95"/>
      <c r="GW14" s="95"/>
    </row>
    <row r="15" spans="1:228" ht="23.25" customHeight="1" x14ac:dyDescent="0.2">
      <c r="A15" s="11" t="s">
        <v>7</v>
      </c>
      <c r="B15" s="93" t="str">
        <f>IF(D13&lt;B14,"NO CUMPLE","CUMPLE")</f>
        <v>NO CUMPLE</v>
      </c>
      <c r="C15" s="93"/>
      <c r="D15" s="93"/>
      <c r="E15" s="93"/>
      <c r="F15" s="83" t="str">
        <f>IF(H13&lt;F14,"NO CUMPLE","CUMPLE")</f>
        <v>CUMPLE</v>
      </c>
      <c r="G15" s="83"/>
      <c r="H15" s="83"/>
      <c r="I15" s="83"/>
      <c r="J15" s="83" t="str">
        <f t="shared" ref="J15" si="0">IF(L13&lt;J14,"NO CUMPLE","CUMPLE")</f>
        <v>CUMPLE</v>
      </c>
      <c r="K15" s="83"/>
      <c r="L15" s="83"/>
      <c r="M15" s="83"/>
      <c r="N15" s="83" t="str">
        <f t="shared" ref="N15" si="1">IF(P13&lt;N14,"NO CUMPLE","CUMPLE")</f>
        <v>CUMPLE</v>
      </c>
      <c r="O15" s="83"/>
      <c r="P15" s="83"/>
      <c r="Q15" s="83"/>
      <c r="R15" s="93" t="s">
        <v>27</v>
      </c>
      <c r="S15" s="93"/>
      <c r="T15" s="93"/>
      <c r="U15" s="93"/>
      <c r="V15" s="83" t="s">
        <v>10</v>
      </c>
      <c r="W15" s="83"/>
      <c r="X15" s="83"/>
      <c r="Y15" s="83"/>
      <c r="Z15" s="93" t="s">
        <v>27</v>
      </c>
      <c r="AA15" s="93"/>
      <c r="AB15" s="93"/>
      <c r="AC15" s="93"/>
      <c r="AD15" s="83" t="str">
        <f t="shared" ref="AD15" si="2">IF(AF13&lt;AD14,"NO CUMPLE","CUMPLE")</f>
        <v>CUMPLE</v>
      </c>
      <c r="AE15" s="83"/>
      <c r="AF15" s="83"/>
      <c r="AG15" s="83"/>
      <c r="AH15" s="83" t="str">
        <f t="shared" ref="AH15" si="3">IF(AJ13&lt;AH14,"NO CUMPLE","CUMPLE")</f>
        <v>CUMPLE</v>
      </c>
      <c r="AI15" s="83"/>
      <c r="AJ15" s="83"/>
      <c r="AK15" s="83"/>
      <c r="AL15" s="83" t="str">
        <f>IF(AN13&lt;AL14,"NO CUMPLE","CUMPLE")</f>
        <v>CUMPLE</v>
      </c>
      <c r="AM15" s="83"/>
      <c r="AN15" s="83"/>
      <c r="AO15" s="83"/>
      <c r="AP15" s="83" t="str">
        <f t="shared" ref="AP15" si="4">IF(AR13&lt;AP14,"NO CUMPLE","CUMPLE")</f>
        <v>CUMPLE</v>
      </c>
      <c r="AQ15" s="83"/>
      <c r="AR15" s="83"/>
      <c r="AS15" s="83"/>
      <c r="AT15" s="93" t="s">
        <v>27</v>
      </c>
      <c r="AU15" s="93"/>
      <c r="AV15" s="93"/>
      <c r="AW15" s="93"/>
      <c r="AX15" s="86" t="str">
        <f t="shared" ref="AX15" si="5">IF(AZ13&lt;AX14,"NO CUMPLE","CUMPLE")</f>
        <v>CUMPLE</v>
      </c>
      <c r="AY15" s="87"/>
      <c r="AZ15" s="87"/>
      <c r="BA15" s="88"/>
      <c r="BB15" s="93" t="s">
        <v>27</v>
      </c>
      <c r="BC15" s="93"/>
      <c r="BD15" s="93"/>
      <c r="BE15" s="93"/>
      <c r="BF15" s="83" t="str">
        <f t="shared" ref="BF15" si="6">IF(BH13&lt;BF14,"NO CUMPLE","CUMPLE")</f>
        <v>CUMPLE</v>
      </c>
      <c r="BG15" s="83"/>
      <c r="BH15" s="83"/>
      <c r="BI15" s="83"/>
      <c r="BJ15" s="83" t="str">
        <f t="shared" ref="BJ15" si="7">IF(BL13&lt;BJ14,"NO CUMPLE","CUMPLE")</f>
        <v>CUMPLE</v>
      </c>
      <c r="BK15" s="83"/>
      <c r="BL15" s="83"/>
      <c r="BM15" s="83"/>
      <c r="BN15" s="83" t="str">
        <f t="shared" ref="BN15" si="8">IF(BP13&lt;BN14,"NO CUMPLE","CUMPLE")</f>
        <v>CUMPLE</v>
      </c>
      <c r="BO15" s="83"/>
      <c r="BP15" s="83"/>
      <c r="BQ15" s="83"/>
      <c r="BR15" s="83" t="str">
        <f t="shared" ref="BR15" si="9">IF(BT13&lt;BR14,"NO CUMPLE","CUMPLE")</f>
        <v>CUMPLE</v>
      </c>
      <c r="BS15" s="83"/>
      <c r="BT15" s="83"/>
      <c r="BU15" s="83"/>
      <c r="BV15" s="83" t="str">
        <f t="shared" ref="BV15" si="10">IF(BX13&lt;BV14,"NO CUMPLE","CUMPLE")</f>
        <v>CUMPLE</v>
      </c>
      <c r="BW15" s="83"/>
      <c r="BX15" s="83"/>
      <c r="BY15" s="83"/>
      <c r="BZ15" s="93" t="s">
        <v>27</v>
      </c>
      <c r="CA15" s="93"/>
      <c r="CB15" s="93"/>
      <c r="CC15" s="93"/>
      <c r="CD15" s="83" t="str">
        <f t="shared" ref="CD15" si="11">IF(CF13&lt;CD14,"NO CUMPLE","CUMPLE")</f>
        <v>CUMPLE</v>
      </c>
      <c r="CE15" s="83"/>
      <c r="CF15" s="83"/>
      <c r="CG15" s="83"/>
      <c r="CH15" s="93" t="str">
        <f t="shared" ref="CH15" si="12">IF(CJ13&lt;CH14,"NO CUMPLE","CUMPLE")</f>
        <v>NO CUMPLE</v>
      </c>
      <c r="CI15" s="93"/>
      <c r="CJ15" s="93"/>
      <c r="CK15" s="93"/>
      <c r="CL15" s="93" t="s">
        <v>27</v>
      </c>
      <c r="CM15" s="93"/>
      <c r="CN15" s="93"/>
      <c r="CO15" s="93"/>
      <c r="CP15" s="83" t="str">
        <f t="shared" ref="CP15" si="13">IF(CR13&lt;CP14,"NO CUMPLE","CUMPLE")</f>
        <v>CUMPLE</v>
      </c>
      <c r="CQ15" s="83"/>
      <c r="CR15" s="83"/>
      <c r="CS15" s="83"/>
      <c r="CT15" s="83" t="str">
        <f t="shared" ref="CT15" si="14">IF(CV13&lt;CT14,"NO CUMPLE","CUMPLE")</f>
        <v>CUMPLE</v>
      </c>
      <c r="CU15" s="83"/>
      <c r="CV15" s="83"/>
      <c r="CW15" s="83"/>
      <c r="CX15" s="83" t="str">
        <f t="shared" ref="CX15" si="15">IF(CZ13&lt;CX14,"NO CUMPLE","CUMPLE")</f>
        <v>CUMPLE</v>
      </c>
      <c r="CY15" s="83"/>
      <c r="CZ15" s="83"/>
      <c r="DA15" s="83"/>
      <c r="DB15" s="83" t="str">
        <f t="shared" ref="DB15" si="16">IF(DD13&lt;DB14,"NO CUMPLE","CUMPLE")</f>
        <v>CUMPLE</v>
      </c>
      <c r="DC15" s="83"/>
      <c r="DD15" s="83"/>
      <c r="DE15" s="83"/>
      <c r="DF15" s="83" t="str">
        <f t="shared" ref="DF15" si="17">IF(DH13&lt;DF14,"NO CUMPLE","CUMPLE")</f>
        <v>CUMPLE</v>
      </c>
      <c r="DG15" s="83"/>
      <c r="DH15" s="83"/>
      <c r="DI15" s="83"/>
      <c r="DJ15" s="83" t="str">
        <f t="shared" ref="DJ15" si="18">IF(DL13&lt;DJ14,"NO CUMPLE","CUMPLE")</f>
        <v>CUMPLE</v>
      </c>
      <c r="DK15" s="83"/>
      <c r="DL15" s="83"/>
      <c r="DM15" s="83"/>
      <c r="DN15" s="93" t="str">
        <f t="shared" ref="DN15" si="19">IF(DP13&lt;DN14,"NO CUMPLE","CUMPLE")</f>
        <v>NO CUMPLE</v>
      </c>
      <c r="DO15" s="93"/>
      <c r="DP15" s="93"/>
      <c r="DQ15" s="93"/>
      <c r="DR15" s="83" t="s">
        <v>10</v>
      </c>
      <c r="DS15" s="83"/>
      <c r="DT15" s="83"/>
      <c r="DU15" s="83"/>
      <c r="DV15" s="83" t="str">
        <f t="shared" ref="DV15" si="20">IF(DX13&lt;DV14,"NO CUMPLE","CUMPLE")</f>
        <v>CUMPLE</v>
      </c>
      <c r="DW15" s="83"/>
      <c r="DX15" s="83"/>
      <c r="DY15" s="83"/>
      <c r="DZ15" s="93" t="str">
        <f t="shared" ref="DZ15" si="21">IF(EB13&lt;DZ14,"NO CUMPLE","CUMPLE")</f>
        <v>NO CUMPLE</v>
      </c>
      <c r="EA15" s="93"/>
      <c r="EB15" s="93"/>
      <c r="EC15" s="93"/>
      <c r="ED15" s="83" t="str">
        <f t="shared" ref="ED15" si="22">IF(EF13&lt;ED14,"NO CUMPLE","CUMPLE")</f>
        <v>CUMPLE</v>
      </c>
      <c r="EE15" s="83"/>
      <c r="EF15" s="83"/>
      <c r="EG15" s="83"/>
      <c r="EH15" s="83" t="str">
        <f t="shared" ref="EH15" si="23">IF(EJ13&lt;EH14,"NO CUMPLE","CUMPLE")</f>
        <v>CUMPLE</v>
      </c>
      <c r="EI15" s="83"/>
      <c r="EJ15" s="83"/>
      <c r="EK15" s="83"/>
      <c r="EL15" s="93" t="str">
        <f t="shared" ref="EL15" si="24">IF(EN13&lt;EL14,"NO CUMPLE","CUMPLE")</f>
        <v>NO CUMPLE</v>
      </c>
      <c r="EM15" s="93"/>
      <c r="EN15" s="93"/>
      <c r="EO15" s="93"/>
      <c r="EP15" s="83" t="str">
        <f t="shared" ref="EP15" si="25">IF(ER13&lt;EP14,"NO CUMPLE","CUMPLE")</f>
        <v>CUMPLE</v>
      </c>
      <c r="EQ15" s="83"/>
      <c r="ER15" s="83"/>
      <c r="ES15" s="83"/>
      <c r="ET15" s="93" t="s">
        <v>27</v>
      </c>
      <c r="EU15" s="93"/>
      <c r="EV15" s="93"/>
      <c r="EW15" s="93"/>
      <c r="EX15" s="83" t="str">
        <f t="shared" ref="EX15" si="26">IF(EZ13&lt;EX14,"NO CUMPLE","CUMPLE")</f>
        <v>CUMPLE</v>
      </c>
      <c r="EY15" s="83"/>
      <c r="EZ15" s="83"/>
      <c r="FA15" s="83"/>
      <c r="FB15" s="83" t="str">
        <f t="shared" ref="FB15" si="27">IF(FD13&lt;FB14,"NO CUMPLE","CUMPLE")</f>
        <v>CUMPLE</v>
      </c>
      <c r="FC15" s="83"/>
      <c r="FD15" s="83"/>
      <c r="FE15" s="83"/>
      <c r="FF15" s="83" t="str">
        <f t="shared" ref="FF15" si="28">IF(FH13&lt;FF14,"NO CUMPLE","CUMPLE")</f>
        <v>CUMPLE</v>
      </c>
      <c r="FG15" s="83"/>
      <c r="FH15" s="83"/>
      <c r="FI15" s="83"/>
      <c r="FJ15" s="93" t="s">
        <v>27</v>
      </c>
      <c r="FK15" s="93"/>
      <c r="FL15" s="93"/>
      <c r="FM15" s="93"/>
      <c r="FN15" s="93" t="str">
        <f t="shared" ref="FN15" si="29">IF(FP13&lt;FN14,"NO CUMPLE","CUMPLE")</f>
        <v>NO CUMPLE</v>
      </c>
      <c r="FO15" s="93"/>
      <c r="FP15" s="93"/>
      <c r="FQ15" s="93"/>
      <c r="FR15" s="83" t="str">
        <f t="shared" ref="FR15" si="30">IF(FT13&lt;FR14,"NO CUMPLE","CUMPLE")</f>
        <v>CUMPLE</v>
      </c>
      <c r="FS15" s="83"/>
      <c r="FT15" s="83"/>
      <c r="FU15" s="83"/>
      <c r="FV15" s="83" t="str">
        <f t="shared" ref="FV15" si="31">IF(FX13&lt;FV14,"NO CUMPLE","CUMPLE")</f>
        <v>CUMPLE</v>
      </c>
      <c r="FW15" s="83"/>
      <c r="FX15" s="83"/>
      <c r="FY15" s="83"/>
      <c r="FZ15" s="83" t="str">
        <f t="shared" ref="FZ15" si="32">IF(GB13&lt;FZ14,"NO CUMPLE","CUMPLE")</f>
        <v>CUMPLE</v>
      </c>
      <c r="GA15" s="83"/>
      <c r="GB15" s="83"/>
      <c r="GC15" s="83"/>
      <c r="GD15" s="93" t="s">
        <v>27</v>
      </c>
      <c r="GE15" s="93"/>
      <c r="GF15" s="93"/>
      <c r="GG15" s="93"/>
      <c r="GH15" s="93" t="str">
        <f t="shared" ref="GH15" si="33">IF(GJ13&lt;GH14,"NO CUMPLE","CUMPLE")</f>
        <v>NO CUMPLE</v>
      </c>
      <c r="GI15" s="93"/>
      <c r="GJ15" s="93"/>
      <c r="GK15" s="93"/>
      <c r="GL15" s="83" t="str">
        <f t="shared" ref="GL15" si="34">IF(GN13&lt;GL14,"NO CUMPLE","CUMPLE")</f>
        <v>CUMPLE</v>
      </c>
      <c r="GM15" s="83"/>
      <c r="GN15" s="83"/>
      <c r="GO15" s="83"/>
      <c r="GP15" s="93" t="s">
        <v>27</v>
      </c>
      <c r="GQ15" s="93"/>
      <c r="GR15" s="93"/>
      <c r="GS15" s="93"/>
      <c r="GT15" s="83" t="str">
        <f t="shared" ref="GT15" si="35">IF(GV13&lt;GT14,"NO CUMPLE","CUMPLE")</f>
        <v>CUMPLE</v>
      </c>
      <c r="GU15" s="83"/>
      <c r="GV15" s="83"/>
      <c r="GW15" s="8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</row>
    <row r="16" spans="1:228" ht="204" x14ac:dyDescent="0.2">
      <c r="A16" s="41" t="s">
        <v>74</v>
      </c>
      <c r="B16" s="83" t="s">
        <v>10</v>
      </c>
      <c r="C16" s="83"/>
      <c r="D16" s="83"/>
      <c r="E16" s="83"/>
      <c r="F16" s="83" t="s">
        <v>10</v>
      </c>
      <c r="G16" s="83"/>
      <c r="H16" s="83"/>
      <c r="I16" s="83"/>
      <c r="J16" s="83" t="s">
        <v>10</v>
      </c>
      <c r="K16" s="83"/>
      <c r="L16" s="83"/>
      <c r="M16" s="83"/>
      <c r="N16" s="83" t="s">
        <v>10</v>
      </c>
      <c r="O16" s="83"/>
      <c r="P16" s="83"/>
      <c r="Q16" s="83"/>
      <c r="R16" s="83" t="s">
        <v>10</v>
      </c>
      <c r="S16" s="83"/>
      <c r="T16" s="83"/>
      <c r="U16" s="83"/>
      <c r="V16" s="83" t="s">
        <v>10</v>
      </c>
      <c r="W16" s="83"/>
      <c r="X16" s="83"/>
      <c r="Y16" s="83"/>
      <c r="Z16" s="83" t="s">
        <v>10</v>
      </c>
      <c r="AA16" s="83"/>
      <c r="AB16" s="83"/>
      <c r="AC16" s="83"/>
      <c r="AD16" s="83" t="s">
        <v>10</v>
      </c>
      <c r="AE16" s="83"/>
      <c r="AF16" s="83"/>
      <c r="AG16" s="83"/>
      <c r="AH16" s="83" t="s">
        <v>10</v>
      </c>
      <c r="AI16" s="83"/>
      <c r="AJ16" s="83"/>
      <c r="AK16" s="83"/>
      <c r="AL16" s="83" t="s">
        <v>10</v>
      </c>
      <c r="AM16" s="83"/>
      <c r="AN16" s="83"/>
      <c r="AO16" s="83"/>
      <c r="AP16" s="83" t="s">
        <v>10</v>
      </c>
      <c r="AQ16" s="83"/>
      <c r="AR16" s="83"/>
      <c r="AS16" s="83"/>
      <c r="AT16" s="85" t="s">
        <v>10</v>
      </c>
      <c r="AU16" s="85"/>
      <c r="AV16" s="85"/>
      <c r="AW16" s="85"/>
      <c r="AX16" s="85" t="s">
        <v>10</v>
      </c>
      <c r="AY16" s="85"/>
      <c r="AZ16" s="85"/>
      <c r="BA16" s="85"/>
      <c r="BB16" s="85" t="s">
        <v>10</v>
      </c>
      <c r="BC16" s="85"/>
      <c r="BD16" s="85"/>
      <c r="BE16" s="85"/>
      <c r="BF16" s="85" t="s">
        <v>10</v>
      </c>
      <c r="BG16" s="85"/>
      <c r="BH16" s="85"/>
      <c r="BI16" s="85"/>
      <c r="BJ16" s="83" t="s">
        <v>10</v>
      </c>
      <c r="BK16" s="83"/>
      <c r="BL16" s="83"/>
      <c r="BM16" s="83"/>
      <c r="BN16" s="85" t="s">
        <v>10</v>
      </c>
      <c r="BO16" s="85"/>
      <c r="BP16" s="85"/>
      <c r="BQ16" s="85"/>
      <c r="BR16" s="85" t="s">
        <v>10</v>
      </c>
      <c r="BS16" s="85"/>
      <c r="BT16" s="85"/>
      <c r="BU16" s="85"/>
      <c r="BV16" s="85" t="s">
        <v>10</v>
      </c>
      <c r="BW16" s="85"/>
      <c r="BX16" s="85"/>
      <c r="BY16" s="85"/>
      <c r="BZ16" s="85" t="s">
        <v>10</v>
      </c>
      <c r="CA16" s="85"/>
      <c r="CB16" s="85"/>
      <c r="CC16" s="85"/>
      <c r="CD16" s="83" t="s">
        <v>10</v>
      </c>
      <c r="CE16" s="83"/>
      <c r="CF16" s="83"/>
      <c r="CG16" s="83"/>
      <c r="CH16" s="85" t="s">
        <v>10</v>
      </c>
      <c r="CI16" s="85"/>
      <c r="CJ16" s="85"/>
      <c r="CK16" s="85"/>
      <c r="CL16" s="83" t="s">
        <v>10</v>
      </c>
      <c r="CM16" s="83"/>
      <c r="CN16" s="83"/>
      <c r="CO16" s="83"/>
      <c r="CP16" s="83" t="s">
        <v>10</v>
      </c>
      <c r="CQ16" s="83"/>
      <c r="CR16" s="83"/>
      <c r="CS16" s="83"/>
      <c r="CT16" s="85" t="s">
        <v>10</v>
      </c>
      <c r="CU16" s="85"/>
      <c r="CV16" s="85"/>
      <c r="CW16" s="85"/>
      <c r="CX16" s="83" t="s">
        <v>10</v>
      </c>
      <c r="CY16" s="83"/>
      <c r="CZ16" s="83"/>
      <c r="DA16" s="83"/>
      <c r="DB16" s="85" t="s">
        <v>10</v>
      </c>
      <c r="DC16" s="85"/>
      <c r="DD16" s="85"/>
      <c r="DE16" s="85"/>
      <c r="DF16" s="102" t="s">
        <v>10</v>
      </c>
      <c r="DG16" s="85"/>
      <c r="DH16" s="85"/>
      <c r="DI16" s="103"/>
      <c r="DJ16" s="85" t="s">
        <v>10</v>
      </c>
      <c r="DK16" s="85"/>
      <c r="DL16" s="85"/>
      <c r="DM16" s="85"/>
      <c r="DN16" s="83" t="s">
        <v>10</v>
      </c>
      <c r="DO16" s="83"/>
      <c r="DP16" s="83"/>
      <c r="DQ16" s="83"/>
      <c r="DR16" s="83" t="s">
        <v>10</v>
      </c>
      <c r="DS16" s="83"/>
      <c r="DT16" s="83"/>
      <c r="DU16" s="83"/>
      <c r="DV16" s="85" t="s">
        <v>10</v>
      </c>
      <c r="DW16" s="85"/>
      <c r="DX16" s="85"/>
      <c r="DY16" s="85"/>
      <c r="DZ16" s="85" t="s">
        <v>10</v>
      </c>
      <c r="EA16" s="85"/>
      <c r="EB16" s="85"/>
      <c r="EC16" s="85"/>
      <c r="ED16" s="85" t="s">
        <v>10</v>
      </c>
      <c r="EE16" s="85"/>
      <c r="EF16" s="85"/>
      <c r="EG16" s="85"/>
      <c r="EH16" s="85" t="s">
        <v>10</v>
      </c>
      <c r="EI16" s="85"/>
      <c r="EJ16" s="85"/>
      <c r="EK16" s="85"/>
      <c r="EL16" s="83" t="s">
        <v>10</v>
      </c>
      <c r="EM16" s="83"/>
      <c r="EN16" s="83"/>
      <c r="EO16" s="83"/>
      <c r="EP16" s="85" t="s">
        <v>10</v>
      </c>
      <c r="EQ16" s="85"/>
      <c r="ER16" s="85"/>
      <c r="ES16" s="85"/>
      <c r="ET16" s="85" t="s">
        <v>10</v>
      </c>
      <c r="EU16" s="85"/>
      <c r="EV16" s="85"/>
      <c r="EW16" s="85"/>
      <c r="EX16" s="85" t="s">
        <v>10</v>
      </c>
      <c r="EY16" s="85"/>
      <c r="EZ16" s="85"/>
      <c r="FA16" s="85"/>
      <c r="FB16" s="85" t="s">
        <v>10</v>
      </c>
      <c r="FC16" s="85"/>
      <c r="FD16" s="85"/>
      <c r="FE16" s="85"/>
      <c r="FF16" s="86" t="s">
        <v>10</v>
      </c>
      <c r="FG16" s="87"/>
      <c r="FH16" s="87"/>
      <c r="FI16" s="88"/>
      <c r="FJ16" s="85" t="s">
        <v>10</v>
      </c>
      <c r="FK16" s="85"/>
      <c r="FL16" s="85"/>
      <c r="FM16" s="85"/>
      <c r="FN16" s="85" t="s">
        <v>10</v>
      </c>
      <c r="FO16" s="85"/>
      <c r="FP16" s="85"/>
      <c r="FQ16" s="85"/>
      <c r="FR16" s="85" t="s">
        <v>10</v>
      </c>
      <c r="FS16" s="85"/>
      <c r="FT16" s="85"/>
      <c r="FU16" s="85"/>
      <c r="FV16" s="83" t="s">
        <v>10</v>
      </c>
      <c r="FW16" s="83"/>
      <c r="FX16" s="83"/>
      <c r="FY16" s="83"/>
      <c r="FZ16" s="83" t="s">
        <v>10</v>
      </c>
      <c r="GA16" s="83"/>
      <c r="GB16" s="83"/>
      <c r="GC16" s="83"/>
      <c r="GD16" s="85" t="s">
        <v>10</v>
      </c>
      <c r="GE16" s="85"/>
      <c r="GF16" s="85"/>
      <c r="GG16" s="85"/>
      <c r="GH16" s="85" t="s">
        <v>10</v>
      </c>
      <c r="GI16" s="85"/>
      <c r="GJ16" s="85"/>
      <c r="GK16" s="85"/>
      <c r="GL16" s="85" t="s">
        <v>10</v>
      </c>
      <c r="GM16" s="85"/>
      <c r="GN16" s="85"/>
      <c r="GO16" s="85"/>
      <c r="GP16" s="83" t="s">
        <v>10</v>
      </c>
      <c r="GQ16" s="83"/>
      <c r="GR16" s="83"/>
      <c r="GS16" s="83"/>
      <c r="GT16" s="83" t="s">
        <v>10</v>
      </c>
      <c r="GU16" s="83"/>
      <c r="GV16" s="83"/>
      <c r="GW16" s="8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</row>
    <row r="17" spans="1:228" ht="38.25" x14ac:dyDescent="0.2">
      <c r="A17" s="77" t="s">
        <v>79</v>
      </c>
      <c r="B17" s="83" t="s">
        <v>28</v>
      </c>
      <c r="C17" s="83"/>
      <c r="D17" s="83"/>
      <c r="E17" s="83"/>
      <c r="F17" s="83" t="s">
        <v>28</v>
      </c>
      <c r="G17" s="83"/>
      <c r="H17" s="83"/>
      <c r="I17" s="83"/>
      <c r="J17" s="83" t="s">
        <v>28</v>
      </c>
      <c r="K17" s="83"/>
      <c r="L17" s="83"/>
      <c r="M17" s="83"/>
      <c r="N17" s="92" t="s">
        <v>28</v>
      </c>
      <c r="O17" s="92"/>
      <c r="P17" s="92"/>
      <c r="Q17" s="92"/>
      <c r="R17" s="83" t="s">
        <v>28</v>
      </c>
      <c r="S17" s="83"/>
      <c r="T17" s="83"/>
      <c r="U17" s="83"/>
      <c r="V17" s="83" t="s">
        <v>28</v>
      </c>
      <c r="W17" s="83"/>
      <c r="X17" s="83"/>
      <c r="Y17" s="83"/>
      <c r="Z17" s="105" t="s">
        <v>17</v>
      </c>
      <c r="AA17" s="105"/>
      <c r="AB17" s="105"/>
      <c r="AC17" s="105"/>
      <c r="AD17" s="83" t="s">
        <v>28</v>
      </c>
      <c r="AE17" s="83"/>
      <c r="AF17" s="83"/>
      <c r="AG17" s="83"/>
      <c r="AH17" s="83" t="s">
        <v>28</v>
      </c>
      <c r="AI17" s="83"/>
      <c r="AJ17" s="83"/>
      <c r="AK17" s="83"/>
      <c r="AL17" s="83" t="s">
        <v>28</v>
      </c>
      <c r="AM17" s="83"/>
      <c r="AN17" s="83"/>
      <c r="AO17" s="83"/>
      <c r="AP17" s="83" t="s">
        <v>28</v>
      </c>
      <c r="AQ17" s="83"/>
      <c r="AR17" s="83"/>
      <c r="AS17" s="83"/>
      <c r="AT17" s="92" t="s">
        <v>29</v>
      </c>
      <c r="AU17" s="92"/>
      <c r="AV17" s="92"/>
      <c r="AW17" s="92"/>
      <c r="AX17" s="85" t="s">
        <v>28</v>
      </c>
      <c r="AY17" s="85"/>
      <c r="AZ17" s="85"/>
      <c r="BA17" s="85"/>
      <c r="BB17" s="85" t="s">
        <v>28</v>
      </c>
      <c r="BC17" s="85"/>
      <c r="BD17" s="85"/>
      <c r="BE17" s="85"/>
      <c r="BF17" s="85" t="s">
        <v>267</v>
      </c>
      <c r="BG17" s="85"/>
      <c r="BH17" s="85"/>
      <c r="BI17" s="85"/>
      <c r="BJ17" s="83" t="s">
        <v>28</v>
      </c>
      <c r="BK17" s="83"/>
      <c r="BL17" s="83"/>
      <c r="BM17" s="83"/>
      <c r="BN17" s="85" t="s">
        <v>28</v>
      </c>
      <c r="BO17" s="85"/>
      <c r="BP17" s="85"/>
      <c r="BQ17" s="85"/>
      <c r="BR17" s="85" t="s">
        <v>28</v>
      </c>
      <c r="BS17" s="85"/>
      <c r="BT17" s="85"/>
      <c r="BU17" s="85"/>
      <c r="BV17" s="85" t="s">
        <v>28</v>
      </c>
      <c r="BW17" s="85"/>
      <c r="BX17" s="85"/>
      <c r="BY17" s="85"/>
      <c r="BZ17" s="92" t="s">
        <v>29</v>
      </c>
      <c r="CA17" s="92"/>
      <c r="CB17" s="92"/>
      <c r="CC17" s="92"/>
      <c r="CD17" s="83" t="s">
        <v>28</v>
      </c>
      <c r="CE17" s="83"/>
      <c r="CF17" s="83"/>
      <c r="CG17" s="83"/>
      <c r="CH17" s="85" t="s">
        <v>28</v>
      </c>
      <c r="CI17" s="85"/>
      <c r="CJ17" s="85"/>
      <c r="CK17" s="85"/>
      <c r="CL17" s="92" t="s">
        <v>29</v>
      </c>
      <c r="CM17" s="92"/>
      <c r="CN17" s="92"/>
      <c r="CO17" s="92"/>
      <c r="CP17" s="83" t="s">
        <v>28</v>
      </c>
      <c r="CQ17" s="83"/>
      <c r="CR17" s="83"/>
      <c r="CS17" s="83"/>
      <c r="CT17" s="83" t="s">
        <v>28</v>
      </c>
      <c r="CU17" s="83"/>
      <c r="CV17" s="83"/>
      <c r="CW17" s="83"/>
      <c r="CX17" s="83" t="s">
        <v>28</v>
      </c>
      <c r="CY17" s="83"/>
      <c r="CZ17" s="83"/>
      <c r="DA17" s="83"/>
      <c r="DB17" s="85" t="s">
        <v>28</v>
      </c>
      <c r="DC17" s="85"/>
      <c r="DD17" s="85"/>
      <c r="DE17" s="85"/>
      <c r="DF17" s="102" t="s">
        <v>28</v>
      </c>
      <c r="DG17" s="85"/>
      <c r="DH17" s="85"/>
      <c r="DI17" s="103"/>
      <c r="DJ17" s="85" t="s">
        <v>28</v>
      </c>
      <c r="DK17" s="85"/>
      <c r="DL17" s="85"/>
      <c r="DM17" s="85"/>
      <c r="DN17" s="83" t="s">
        <v>28</v>
      </c>
      <c r="DO17" s="83"/>
      <c r="DP17" s="83"/>
      <c r="DQ17" s="83"/>
      <c r="DR17" s="83" t="s">
        <v>28</v>
      </c>
      <c r="DS17" s="83"/>
      <c r="DT17" s="83"/>
      <c r="DU17" s="83"/>
      <c r="DV17" s="85" t="s">
        <v>28</v>
      </c>
      <c r="DW17" s="85"/>
      <c r="DX17" s="85"/>
      <c r="DY17" s="85"/>
      <c r="DZ17" s="85" t="s">
        <v>28</v>
      </c>
      <c r="EA17" s="85"/>
      <c r="EB17" s="85"/>
      <c r="EC17" s="85"/>
      <c r="ED17" s="85" t="s">
        <v>28</v>
      </c>
      <c r="EE17" s="85"/>
      <c r="EF17" s="85"/>
      <c r="EG17" s="85"/>
      <c r="EH17" s="85" t="s">
        <v>28</v>
      </c>
      <c r="EI17" s="85"/>
      <c r="EJ17" s="85"/>
      <c r="EK17" s="85"/>
      <c r="EL17" s="83" t="s">
        <v>28</v>
      </c>
      <c r="EM17" s="83"/>
      <c r="EN17" s="83"/>
      <c r="EO17" s="83"/>
      <c r="EP17" s="85" t="s">
        <v>28</v>
      </c>
      <c r="EQ17" s="85"/>
      <c r="ER17" s="85"/>
      <c r="ES17" s="85"/>
      <c r="ET17" s="96" t="s">
        <v>29</v>
      </c>
      <c r="EU17" s="96"/>
      <c r="EV17" s="96"/>
      <c r="EW17" s="96"/>
      <c r="EX17" s="96" t="s">
        <v>29</v>
      </c>
      <c r="EY17" s="96"/>
      <c r="EZ17" s="96"/>
      <c r="FA17" s="96"/>
      <c r="FB17" s="85" t="s">
        <v>28</v>
      </c>
      <c r="FC17" s="85"/>
      <c r="FD17" s="85"/>
      <c r="FE17" s="85"/>
      <c r="FF17" s="86" t="s">
        <v>28</v>
      </c>
      <c r="FG17" s="87"/>
      <c r="FH17" s="87"/>
      <c r="FI17" s="88"/>
      <c r="FJ17" s="85" t="s">
        <v>28</v>
      </c>
      <c r="FK17" s="85"/>
      <c r="FL17" s="85"/>
      <c r="FM17" s="85"/>
      <c r="FN17" s="83" t="s">
        <v>28</v>
      </c>
      <c r="FO17" s="83"/>
      <c r="FP17" s="83"/>
      <c r="FQ17" s="83"/>
      <c r="FR17" s="83" t="s">
        <v>28</v>
      </c>
      <c r="FS17" s="83"/>
      <c r="FT17" s="83"/>
      <c r="FU17" s="83"/>
      <c r="FV17" s="83" t="s">
        <v>28</v>
      </c>
      <c r="FW17" s="83"/>
      <c r="FX17" s="83"/>
      <c r="FY17" s="83"/>
      <c r="FZ17" s="83" t="s">
        <v>28</v>
      </c>
      <c r="GA17" s="83"/>
      <c r="GB17" s="83"/>
      <c r="GC17" s="83"/>
      <c r="GD17" s="83" t="s">
        <v>28</v>
      </c>
      <c r="GE17" s="83"/>
      <c r="GF17" s="83"/>
      <c r="GG17" s="83"/>
      <c r="GH17" s="85" t="s">
        <v>28</v>
      </c>
      <c r="GI17" s="85"/>
      <c r="GJ17" s="85"/>
      <c r="GK17" s="85"/>
      <c r="GL17" s="85" t="s">
        <v>28</v>
      </c>
      <c r="GM17" s="85"/>
      <c r="GN17" s="85"/>
      <c r="GO17" s="85"/>
      <c r="GP17" s="86" t="s">
        <v>28</v>
      </c>
      <c r="GQ17" s="87"/>
      <c r="GR17" s="87"/>
      <c r="GS17" s="88"/>
      <c r="GT17" s="86" t="s">
        <v>28</v>
      </c>
      <c r="GU17" s="87"/>
      <c r="GV17" s="87"/>
      <c r="GW17" s="88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</row>
    <row r="18" spans="1:228" ht="87.95" customHeight="1" x14ac:dyDescent="0.2">
      <c r="A18" s="77" t="s">
        <v>236</v>
      </c>
      <c r="B18" s="83" t="s">
        <v>88</v>
      </c>
      <c r="C18" s="83"/>
      <c r="D18" s="83"/>
      <c r="E18" s="83"/>
      <c r="F18" s="83" t="s">
        <v>278</v>
      </c>
      <c r="G18" s="83"/>
      <c r="H18" s="83"/>
      <c r="I18" s="83"/>
      <c r="J18" s="92" t="s">
        <v>288</v>
      </c>
      <c r="K18" s="92"/>
      <c r="L18" s="92"/>
      <c r="M18" s="92"/>
      <c r="N18" s="83" t="s">
        <v>100</v>
      </c>
      <c r="O18" s="83"/>
      <c r="P18" s="83"/>
      <c r="Q18" s="83"/>
      <c r="R18" s="83" t="s">
        <v>99</v>
      </c>
      <c r="S18" s="83"/>
      <c r="T18" s="83"/>
      <c r="U18" s="83"/>
      <c r="V18" s="106" t="s">
        <v>287</v>
      </c>
      <c r="W18" s="106"/>
      <c r="X18" s="106"/>
      <c r="Y18" s="106"/>
      <c r="Z18" s="83" t="s">
        <v>245</v>
      </c>
      <c r="AA18" s="83"/>
      <c r="AB18" s="83"/>
      <c r="AC18" s="83"/>
      <c r="AD18" s="85" t="s">
        <v>281</v>
      </c>
      <c r="AE18" s="85"/>
      <c r="AF18" s="85"/>
      <c r="AG18" s="85"/>
      <c r="AH18" s="83" t="s">
        <v>282</v>
      </c>
      <c r="AI18" s="83"/>
      <c r="AJ18" s="83"/>
      <c r="AK18" s="83"/>
      <c r="AL18" s="106" t="s">
        <v>294</v>
      </c>
      <c r="AM18" s="106"/>
      <c r="AN18" s="106"/>
      <c r="AO18" s="106"/>
      <c r="AP18" s="83" t="s">
        <v>295</v>
      </c>
      <c r="AQ18" s="83"/>
      <c r="AR18" s="83"/>
      <c r="AS18" s="83"/>
      <c r="AT18" s="85" t="s">
        <v>186</v>
      </c>
      <c r="AU18" s="85"/>
      <c r="AV18" s="85"/>
      <c r="AW18" s="85"/>
      <c r="AX18" s="85" t="s">
        <v>189</v>
      </c>
      <c r="AY18" s="85"/>
      <c r="AZ18" s="85"/>
      <c r="BA18" s="85"/>
      <c r="BB18" s="85" t="s">
        <v>191</v>
      </c>
      <c r="BC18" s="85"/>
      <c r="BD18" s="85"/>
      <c r="BE18" s="85"/>
      <c r="BF18" s="85" t="s">
        <v>202</v>
      </c>
      <c r="BG18" s="85"/>
      <c r="BH18" s="85"/>
      <c r="BI18" s="85"/>
      <c r="BJ18" s="83" t="s">
        <v>293</v>
      </c>
      <c r="BK18" s="83"/>
      <c r="BL18" s="83"/>
      <c r="BM18" s="83"/>
      <c r="BN18" s="85" t="s">
        <v>286</v>
      </c>
      <c r="BO18" s="85"/>
      <c r="BP18" s="85"/>
      <c r="BQ18" s="85"/>
      <c r="BR18" s="85" t="s">
        <v>296</v>
      </c>
      <c r="BS18" s="85"/>
      <c r="BT18" s="85"/>
      <c r="BU18" s="85"/>
      <c r="BV18" s="85" t="s">
        <v>268</v>
      </c>
      <c r="BW18" s="85"/>
      <c r="BX18" s="85"/>
      <c r="BY18" s="85"/>
      <c r="BZ18" s="108" t="s">
        <v>59</v>
      </c>
      <c r="CA18" s="108"/>
      <c r="CB18" s="108"/>
      <c r="CC18" s="108"/>
      <c r="CD18" s="83" t="s">
        <v>297</v>
      </c>
      <c r="CE18" s="83"/>
      <c r="CF18" s="83"/>
      <c r="CG18" s="83"/>
      <c r="CH18" s="85" t="s">
        <v>270</v>
      </c>
      <c r="CI18" s="85"/>
      <c r="CJ18" s="85"/>
      <c r="CK18" s="85"/>
      <c r="CL18" s="83" t="s">
        <v>285</v>
      </c>
      <c r="CM18" s="83"/>
      <c r="CN18" s="83"/>
      <c r="CO18" s="83"/>
      <c r="CP18" s="83" t="s">
        <v>289</v>
      </c>
      <c r="CQ18" s="83"/>
      <c r="CR18" s="83"/>
      <c r="CS18" s="83"/>
      <c r="CT18" s="85" t="s">
        <v>235</v>
      </c>
      <c r="CU18" s="85"/>
      <c r="CV18" s="85"/>
      <c r="CW18" s="85"/>
      <c r="CX18" s="83" t="s">
        <v>298</v>
      </c>
      <c r="CY18" s="83"/>
      <c r="CZ18" s="83"/>
      <c r="DA18" s="83"/>
      <c r="DB18" s="85" t="s">
        <v>284</v>
      </c>
      <c r="DC18" s="85"/>
      <c r="DD18" s="85"/>
      <c r="DE18" s="85"/>
      <c r="DF18" s="102" t="s">
        <v>283</v>
      </c>
      <c r="DG18" s="85"/>
      <c r="DH18" s="85"/>
      <c r="DI18" s="103"/>
      <c r="DJ18" s="111" t="s">
        <v>272</v>
      </c>
      <c r="DK18" s="111"/>
      <c r="DL18" s="111"/>
      <c r="DM18" s="111"/>
      <c r="DN18" s="83" t="s">
        <v>269</v>
      </c>
      <c r="DO18" s="83"/>
      <c r="DP18" s="83"/>
      <c r="DQ18" s="83"/>
      <c r="DR18" s="83" t="s">
        <v>299</v>
      </c>
      <c r="DS18" s="83"/>
      <c r="DT18" s="83"/>
      <c r="DU18" s="83"/>
      <c r="DV18" s="85" t="s">
        <v>300</v>
      </c>
      <c r="DW18" s="85"/>
      <c r="DX18" s="85"/>
      <c r="DY18" s="85"/>
      <c r="DZ18" s="85" t="s">
        <v>301</v>
      </c>
      <c r="EA18" s="85"/>
      <c r="EB18" s="85"/>
      <c r="EC18" s="85"/>
      <c r="ED18" s="85" t="s">
        <v>291</v>
      </c>
      <c r="EE18" s="85"/>
      <c r="EF18" s="85"/>
      <c r="EG18" s="85"/>
      <c r="EH18" s="109" t="s">
        <v>163</v>
      </c>
      <c r="EI18" s="109"/>
      <c r="EJ18" s="109"/>
      <c r="EK18" s="109"/>
      <c r="EL18" s="83" t="s">
        <v>302</v>
      </c>
      <c r="EM18" s="83"/>
      <c r="EN18" s="83"/>
      <c r="EO18" s="83"/>
      <c r="EP18" s="85" t="s">
        <v>166</v>
      </c>
      <c r="EQ18" s="85"/>
      <c r="ER18" s="85"/>
      <c r="ES18" s="85"/>
      <c r="ET18" s="85" t="s">
        <v>274</v>
      </c>
      <c r="EU18" s="85"/>
      <c r="EV18" s="85"/>
      <c r="EW18" s="85"/>
      <c r="EX18" s="85" t="s">
        <v>303</v>
      </c>
      <c r="EY18" s="85"/>
      <c r="EZ18" s="85"/>
      <c r="FA18" s="85"/>
      <c r="FB18" s="109" t="s">
        <v>280</v>
      </c>
      <c r="FC18" s="109"/>
      <c r="FD18" s="109"/>
      <c r="FE18" s="109"/>
      <c r="FF18" s="123" t="s">
        <v>275</v>
      </c>
      <c r="FG18" s="124"/>
      <c r="FH18" s="124"/>
      <c r="FI18" s="125"/>
      <c r="FJ18" s="109" t="s">
        <v>277</v>
      </c>
      <c r="FK18" s="109"/>
      <c r="FL18" s="109"/>
      <c r="FM18" s="109"/>
      <c r="FN18" s="109" t="s">
        <v>273</v>
      </c>
      <c r="FO18" s="109"/>
      <c r="FP18" s="109"/>
      <c r="FQ18" s="109"/>
      <c r="FR18" s="109" t="s">
        <v>304</v>
      </c>
      <c r="FS18" s="109"/>
      <c r="FT18" s="109"/>
      <c r="FU18" s="109"/>
      <c r="FV18" s="117" t="s">
        <v>305</v>
      </c>
      <c r="FW18" s="117"/>
      <c r="FX18" s="117"/>
      <c r="FY18" s="117"/>
      <c r="FZ18" s="117" t="s">
        <v>244</v>
      </c>
      <c r="GA18" s="117"/>
      <c r="GB18" s="117"/>
      <c r="GC18" s="117"/>
      <c r="GD18" s="109" t="s">
        <v>290</v>
      </c>
      <c r="GE18" s="109"/>
      <c r="GF18" s="109"/>
      <c r="GG18" s="109"/>
      <c r="GH18" s="109" t="s">
        <v>306</v>
      </c>
      <c r="GI18" s="109"/>
      <c r="GJ18" s="109"/>
      <c r="GK18" s="109"/>
      <c r="GL18" s="109" t="s">
        <v>307</v>
      </c>
      <c r="GM18" s="109"/>
      <c r="GN18" s="109"/>
      <c r="GO18" s="109"/>
      <c r="GP18" s="123" t="s">
        <v>308</v>
      </c>
      <c r="GQ18" s="124"/>
      <c r="GR18" s="124"/>
      <c r="GS18" s="125"/>
      <c r="GT18" s="117" t="s">
        <v>309</v>
      </c>
      <c r="GU18" s="117"/>
      <c r="GV18" s="117"/>
      <c r="GW18" s="117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</row>
    <row r="19" spans="1:228" ht="18" customHeight="1" x14ac:dyDescent="0.2">
      <c r="A19" s="77" t="s">
        <v>80</v>
      </c>
      <c r="B19" s="85" t="s">
        <v>28</v>
      </c>
      <c r="C19" s="85"/>
      <c r="D19" s="85"/>
      <c r="E19" s="85"/>
      <c r="F19" s="85" t="s">
        <v>28</v>
      </c>
      <c r="G19" s="85"/>
      <c r="H19" s="85"/>
      <c r="I19" s="85"/>
      <c r="J19" s="85" t="s">
        <v>28</v>
      </c>
      <c r="K19" s="85"/>
      <c r="L19" s="85"/>
      <c r="M19" s="85"/>
      <c r="N19" s="83" t="s">
        <v>28</v>
      </c>
      <c r="O19" s="83"/>
      <c r="P19" s="83"/>
      <c r="Q19" s="83"/>
      <c r="R19" s="83" t="s">
        <v>28</v>
      </c>
      <c r="S19" s="83"/>
      <c r="T19" s="83"/>
      <c r="U19" s="83"/>
      <c r="V19" s="83" t="s">
        <v>28</v>
      </c>
      <c r="W19" s="83"/>
      <c r="X19" s="83"/>
      <c r="Y19" s="83"/>
      <c r="Z19" s="83" t="s">
        <v>28</v>
      </c>
      <c r="AA19" s="83"/>
      <c r="AB19" s="83"/>
      <c r="AC19" s="83"/>
      <c r="AD19" s="83" t="s">
        <v>28</v>
      </c>
      <c r="AE19" s="83"/>
      <c r="AF19" s="83"/>
      <c r="AG19" s="83"/>
      <c r="AH19" s="83" t="s">
        <v>28</v>
      </c>
      <c r="AI19" s="83"/>
      <c r="AJ19" s="83"/>
      <c r="AK19" s="83"/>
      <c r="AL19" s="83" t="s">
        <v>28</v>
      </c>
      <c r="AM19" s="83"/>
      <c r="AN19" s="83"/>
      <c r="AO19" s="83"/>
      <c r="AP19" s="83" t="s">
        <v>28</v>
      </c>
      <c r="AQ19" s="83"/>
      <c r="AR19" s="83"/>
      <c r="AS19" s="83"/>
      <c r="AT19" s="85" t="s">
        <v>28</v>
      </c>
      <c r="AU19" s="85"/>
      <c r="AV19" s="85"/>
      <c r="AW19" s="85"/>
      <c r="AX19" s="85" t="s">
        <v>28</v>
      </c>
      <c r="AY19" s="85"/>
      <c r="AZ19" s="85"/>
      <c r="BA19" s="85"/>
      <c r="BB19" s="85" t="s">
        <v>28</v>
      </c>
      <c r="BC19" s="85"/>
      <c r="BD19" s="85"/>
      <c r="BE19" s="85"/>
      <c r="BF19" s="85" t="s">
        <v>267</v>
      </c>
      <c r="BG19" s="85"/>
      <c r="BH19" s="85"/>
      <c r="BI19" s="85"/>
      <c r="BJ19" s="85" t="s">
        <v>28</v>
      </c>
      <c r="BK19" s="85"/>
      <c r="BL19" s="85"/>
      <c r="BM19" s="85"/>
      <c r="BN19" s="85" t="s">
        <v>28</v>
      </c>
      <c r="BO19" s="85"/>
      <c r="BP19" s="85"/>
      <c r="BQ19" s="85"/>
      <c r="BR19" s="85" t="s">
        <v>28</v>
      </c>
      <c r="BS19" s="85"/>
      <c r="BT19" s="85"/>
      <c r="BU19" s="85"/>
      <c r="BV19" s="83" t="s">
        <v>28</v>
      </c>
      <c r="BW19" s="83"/>
      <c r="BX19" s="83"/>
      <c r="BY19" s="83"/>
      <c r="BZ19" s="96" t="s">
        <v>29</v>
      </c>
      <c r="CA19" s="96"/>
      <c r="CB19" s="96"/>
      <c r="CC19" s="96"/>
      <c r="CD19" s="85" t="s">
        <v>28</v>
      </c>
      <c r="CE19" s="85"/>
      <c r="CF19" s="85"/>
      <c r="CG19" s="85"/>
      <c r="CH19" s="85" t="s">
        <v>28</v>
      </c>
      <c r="CI19" s="85"/>
      <c r="CJ19" s="85"/>
      <c r="CK19" s="85"/>
      <c r="CL19" s="85" t="s">
        <v>28</v>
      </c>
      <c r="CM19" s="85"/>
      <c r="CN19" s="85"/>
      <c r="CO19" s="85"/>
      <c r="CP19" s="83" t="s">
        <v>119</v>
      </c>
      <c r="CQ19" s="83"/>
      <c r="CR19" s="83"/>
      <c r="CS19" s="83"/>
      <c r="CT19" s="85" t="s">
        <v>28</v>
      </c>
      <c r="CU19" s="85"/>
      <c r="CV19" s="85"/>
      <c r="CW19" s="85"/>
      <c r="CX19" s="85" t="s">
        <v>28</v>
      </c>
      <c r="CY19" s="85"/>
      <c r="CZ19" s="85"/>
      <c r="DA19" s="85"/>
      <c r="DB19" s="85" t="s">
        <v>28</v>
      </c>
      <c r="DC19" s="85"/>
      <c r="DD19" s="85"/>
      <c r="DE19" s="85"/>
      <c r="DF19" s="85" t="s">
        <v>28</v>
      </c>
      <c r="DG19" s="85"/>
      <c r="DH19" s="85"/>
      <c r="DI19" s="85"/>
      <c r="DJ19" s="83" t="s">
        <v>28</v>
      </c>
      <c r="DK19" s="83"/>
      <c r="DL19" s="83"/>
      <c r="DM19" s="83"/>
      <c r="DN19" s="83" t="s">
        <v>28</v>
      </c>
      <c r="DO19" s="83"/>
      <c r="DP19" s="83"/>
      <c r="DQ19" s="83"/>
      <c r="DR19" s="83" t="s">
        <v>28</v>
      </c>
      <c r="DS19" s="83"/>
      <c r="DT19" s="83"/>
      <c r="DU19" s="83"/>
      <c r="DV19" s="85" t="s">
        <v>28</v>
      </c>
      <c r="DW19" s="85"/>
      <c r="DX19" s="85"/>
      <c r="DY19" s="85"/>
      <c r="DZ19" s="83" t="s">
        <v>28</v>
      </c>
      <c r="EA19" s="83"/>
      <c r="EB19" s="83"/>
      <c r="EC19" s="83"/>
      <c r="ED19" s="109" t="s">
        <v>28</v>
      </c>
      <c r="EE19" s="109"/>
      <c r="EF19" s="109"/>
      <c r="EG19" s="109"/>
      <c r="EH19" s="109" t="s">
        <v>28</v>
      </c>
      <c r="EI19" s="109"/>
      <c r="EJ19" s="109"/>
      <c r="EK19" s="109"/>
      <c r="EL19" s="117" t="s">
        <v>28</v>
      </c>
      <c r="EM19" s="117"/>
      <c r="EN19" s="117"/>
      <c r="EO19" s="117"/>
      <c r="EP19" s="83" t="s">
        <v>28</v>
      </c>
      <c r="EQ19" s="83"/>
      <c r="ER19" s="83"/>
      <c r="ES19" s="83"/>
      <c r="ET19" s="83" t="s">
        <v>28</v>
      </c>
      <c r="EU19" s="83"/>
      <c r="EV19" s="83"/>
      <c r="EW19" s="83"/>
      <c r="EX19" s="83" t="s">
        <v>28</v>
      </c>
      <c r="EY19" s="83"/>
      <c r="EZ19" s="83"/>
      <c r="FA19" s="83"/>
      <c r="FB19" s="83" t="s">
        <v>28</v>
      </c>
      <c r="FC19" s="83"/>
      <c r="FD19" s="83"/>
      <c r="FE19" s="83"/>
      <c r="FF19" s="83" t="s">
        <v>28</v>
      </c>
      <c r="FG19" s="83"/>
      <c r="FH19" s="83"/>
      <c r="FI19" s="83"/>
      <c r="FJ19" s="83" t="s">
        <v>28</v>
      </c>
      <c r="FK19" s="83"/>
      <c r="FL19" s="83"/>
      <c r="FM19" s="83"/>
      <c r="FN19" s="83" t="s">
        <v>28</v>
      </c>
      <c r="FO19" s="83"/>
      <c r="FP19" s="83"/>
      <c r="FQ19" s="83"/>
      <c r="FR19" s="118" t="s">
        <v>28</v>
      </c>
      <c r="FS19" s="118"/>
      <c r="FT19" s="118"/>
      <c r="FU19" s="118"/>
      <c r="FV19" s="117" t="s">
        <v>28</v>
      </c>
      <c r="FW19" s="117"/>
      <c r="FX19" s="117"/>
      <c r="FY19" s="117"/>
      <c r="FZ19" s="83" t="s">
        <v>28</v>
      </c>
      <c r="GA19" s="83"/>
      <c r="GB19" s="83"/>
      <c r="GC19" s="83"/>
      <c r="GD19" s="85" t="s">
        <v>28</v>
      </c>
      <c r="GE19" s="85"/>
      <c r="GF19" s="85"/>
      <c r="GG19" s="85"/>
      <c r="GH19" s="85" t="s">
        <v>28</v>
      </c>
      <c r="GI19" s="85"/>
      <c r="GJ19" s="85"/>
      <c r="GK19" s="85"/>
      <c r="GL19" s="85" t="s">
        <v>28</v>
      </c>
      <c r="GM19" s="85"/>
      <c r="GN19" s="85"/>
      <c r="GO19" s="85"/>
      <c r="GP19" s="83" t="s">
        <v>28</v>
      </c>
      <c r="GQ19" s="83"/>
      <c r="GR19" s="83"/>
      <c r="GS19" s="83"/>
      <c r="GT19" s="83" t="s">
        <v>28</v>
      </c>
      <c r="GU19" s="83"/>
      <c r="GV19" s="83"/>
      <c r="GW19" s="8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</row>
    <row r="20" spans="1:228" ht="45.95" customHeight="1" x14ac:dyDescent="0.2">
      <c r="A20" s="77" t="s">
        <v>81</v>
      </c>
      <c r="B20" s="83" t="s">
        <v>31</v>
      </c>
      <c r="C20" s="83"/>
      <c r="D20" s="83"/>
      <c r="E20" s="83"/>
      <c r="F20" s="83" t="s">
        <v>31</v>
      </c>
      <c r="G20" s="83"/>
      <c r="H20" s="83"/>
      <c r="I20" s="83"/>
      <c r="J20" s="83" t="s">
        <v>33</v>
      </c>
      <c r="K20" s="83"/>
      <c r="L20" s="83"/>
      <c r="M20" s="83"/>
      <c r="N20" s="83" t="s">
        <v>85</v>
      </c>
      <c r="O20" s="83"/>
      <c r="P20" s="83"/>
      <c r="Q20" s="83"/>
      <c r="R20" s="83" t="s">
        <v>30</v>
      </c>
      <c r="S20" s="83"/>
      <c r="T20" s="83"/>
      <c r="U20" s="83"/>
      <c r="V20" s="83" t="s">
        <v>33</v>
      </c>
      <c r="W20" s="83"/>
      <c r="X20" s="83"/>
      <c r="Y20" s="83"/>
      <c r="Z20" s="83" t="s">
        <v>31</v>
      </c>
      <c r="AA20" s="83"/>
      <c r="AB20" s="83"/>
      <c r="AC20" s="83"/>
      <c r="AD20" s="83" t="s">
        <v>30</v>
      </c>
      <c r="AE20" s="83"/>
      <c r="AF20" s="83"/>
      <c r="AG20" s="83"/>
      <c r="AH20" s="83" t="s">
        <v>85</v>
      </c>
      <c r="AI20" s="83"/>
      <c r="AJ20" s="83"/>
      <c r="AK20" s="83"/>
      <c r="AL20" s="83" t="s">
        <v>30</v>
      </c>
      <c r="AM20" s="83"/>
      <c r="AN20" s="83"/>
      <c r="AO20" s="83"/>
      <c r="AP20" s="83" t="s">
        <v>85</v>
      </c>
      <c r="AQ20" s="83"/>
      <c r="AR20" s="83"/>
      <c r="AS20" s="83"/>
      <c r="AT20" s="85" t="s">
        <v>31</v>
      </c>
      <c r="AU20" s="85"/>
      <c r="AV20" s="85"/>
      <c r="AW20" s="85"/>
      <c r="AX20" s="85" t="s">
        <v>30</v>
      </c>
      <c r="AY20" s="85"/>
      <c r="AZ20" s="85"/>
      <c r="BA20" s="85"/>
      <c r="BB20" s="85" t="s">
        <v>31</v>
      </c>
      <c r="BC20" s="85"/>
      <c r="BD20" s="85"/>
      <c r="BE20" s="85"/>
      <c r="BF20" s="89" t="s">
        <v>33</v>
      </c>
      <c r="BG20" s="90"/>
      <c r="BH20" s="90"/>
      <c r="BI20" s="91"/>
      <c r="BJ20" s="86" t="s">
        <v>30</v>
      </c>
      <c r="BK20" s="87"/>
      <c r="BL20" s="87"/>
      <c r="BM20" s="88"/>
      <c r="BN20" s="89" t="s">
        <v>85</v>
      </c>
      <c r="BO20" s="90"/>
      <c r="BP20" s="90"/>
      <c r="BQ20" s="91"/>
      <c r="BR20" s="89" t="s">
        <v>85</v>
      </c>
      <c r="BS20" s="90"/>
      <c r="BT20" s="90"/>
      <c r="BU20" s="91"/>
      <c r="BV20" s="89" t="s">
        <v>31</v>
      </c>
      <c r="BW20" s="90"/>
      <c r="BX20" s="90"/>
      <c r="BY20" s="91"/>
      <c r="BZ20" s="89" t="s">
        <v>31</v>
      </c>
      <c r="CA20" s="90"/>
      <c r="CB20" s="90"/>
      <c r="CC20" s="91"/>
      <c r="CD20" s="86" t="s">
        <v>31</v>
      </c>
      <c r="CE20" s="87"/>
      <c r="CF20" s="87"/>
      <c r="CG20" s="88"/>
      <c r="CH20" s="89" t="s">
        <v>30</v>
      </c>
      <c r="CI20" s="90"/>
      <c r="CJ20" s="90"/>
      <c r="CK20" s="91"/>
      <c r="CL20" s="86" t="s">
        <v>85</v>
      </c>
      <c r="CM20" s="87"/>
      <c r="CN20" s="87"/>
      <c r="CO20" s="88"/>
      <c r="CP20" s="86" t="s">
        <v>30</v>
      </c>
      <c r="CQ20" s="87"/>
      <c r="CR20" s="87"/>
      <c r="CS20" s="88"/>
      <c r="CT20" s="86" t="s">
        <v>33</v>
      </c>
      <c r="CU20" s="87"/>
      <c r="CV20" s="87"/>
      <c r="CW20" s="88"/>
      <c r="CX20" s="86" t="s">
        <v>30</v>
      </c>
      <c r="CY20" s="87"/>
      <c r="CZ20" s="87"/>
      <c r="DA20" s="88"/>
      <c r="DB20" s="89" t="s">
        <v>33</v>
      </c>
      <c r="DC20" s="90"/>
      <c r="DD20" s="90"/>
      <c r="DE20" s="91"/>
      <c r="DF20" s="112" t="s">
        <v>31</v>
      </c>
      <c r="DG20" s="90"/>
      <c r="DH20" s="90"/>
      <c r="DI20" s="113"/>
      <c r="DJ20" s="89" t="s">
        <v>85</v>
      </c>
      <c r="DK20" s="90"/>
      <c r="DL20" s="90"/>
      <c r="DM20" s="91"/>
      <c r="DN20" s="86" t="s">
        <v>32</v>
      </c>
      <c r="DO20" s="87"/>
      <c r="DP20" s="87"/>
      <c r="DQ20" s="88"/>
      <c r="DR20" s="86" t="s">
        <v>30</v>
      </c>
      <c r="DS20" s="87"/>
      <c r="DT20" s="87"/>
      <c r="DU20" s="88"/>
      <c r="DV20" s="89" t="s">
        <v>30</v>
      </c>
      <c r="DW20" s="90"/>
      <c r="DX20" s="90"/>
      <c r="DY20" s="91"/>
      <c r="DZ20" s="89" t="s">
        <v>33</v>
      </c>
      <c r="EA20" s="90"/>
      <c r="EB20" s="90"/>
      <c r="EC20" s="91"/>
      <c r="ED20" s="89" t="s">
        <v>30</v>
      </c>
      <c r="EE20" s="90"/>
      <c r="EF20" s="90"/>
      <c r="EG20" s="91"/>
      <c r="EH20" s="89" t="s">
        <v>30</v>
      </c>
      <c r="EI20" s="90"/>
      <c r="EJ20" s="90"/>
      <c r="EK20" s="91"/>
      <c r="EL20" s="86" t="s">
        <v>30</v>
      </c>
      <c r="EM20" s="87"/>
      <c r="EN20" s="87"/>
      <c r="EO20" s="88"/>
      <c r="EP20" s="89" t="s">
        <v>30</v>
      </c>
      <c r="EQ20" s="90"/>
      <c r="ER20" s="90"/>
      <c r="ES20" s="91"/>
      <c r="ET20" s="89" t="s">
        <v>31</v>
      </c>
      <c r="EU20" s="90"/>
      <c r="EV20" s="90"/>
      <c r="EW20" s="91"/>
      <c r="EX20" s="89" t="s">
        <v>31</v>
      </c>
      <c r="EY20" s="90"/>
      <c r="EZ20" s="90"/>
      <c r="FA20" s="91"/>
      <c r="FB20" s="89" t="s">
        <v>30</v>
      </c>
      <c r="FC20" s="90"/>
      <c r="FD20" s="90"/>
      <c r="FE20" s="91"/>
      <c r="FF20" s="86" t="s">
        <v>31</v>
      </c>
      <c r="FG20" s="87"/>
      <c r="FH20" s="87"/>
      <c r="FI20" s="88"/>
      <c r="FJ20" s="89" t="s">
        <v>30</v>
      </c>
      <c r="FK20" s="90"/>
      <c r="FL20" s="90"/>
      <c r="FM20" s="91"/>
      <c r="FN20" s="89" t="s">
        <v>30</v>
      </c>
      <c r="FO20" s="90"/>
      <c r="FP20" s="90"/>
      <c r="FQ20" s="91"/>
      <c r="FR20" s="119" t="s">
        <v>29</v>
      </c>
      <c r="FS20" s="120"/>
      <c r="FT20" s="120"/>
      <c r="FU20" s="121"/>
      <c r="FV20" s="86" t="s">
        <v>31</v>
      </c>
      <c r="FW20" s="87"/>
      <c r="FX20" s="87"/>
      <c r="FY20" s="88"/>
      <c r="FZ20" s="86" t="s">
        <v>33</v>
      </c>
      <c r="GA20" s="87"/>
      <c r="GB20" s="87"/>
      <c r="GC20" s="88"/>
      <c r="GD20" s="89" t="s">
        <v>30</v>
      </c>
      <c r="GE20" s="90"/>
      <c r="GF20" s="90"/>
      <c r="GG20" s="91"/>
      <c r="GH20" s="89" t="s">
        <v>33</v>
      </c>
      <c r="GI20" s="90"/>
      <c r="GJ20" s="90"/>
      <c r="GK20" s="91"/>
      <c r="GL20" s="89" t="s">
        <v>30</v>
      </c>
      <c r="GM20" s="90"/>
      <c r="GN20" s="90"/>
      <c r="GO20" s="91"/>
      <c r="GP20" s="89" t="s">
        <v>30</v>
      </c>
      <c r="GQ20" s="90"/>
      <c r="GR20" s="90"/>
      <c r="GS20" s="91"/>
      <c r="GT20" s="86" t="s">
        <v>31</v>
      </c>
      <c r="GU20" s="87"/>
      <c r="GV20" s="87"/>
      <c r="GW20" s="88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</row>
    <row r="21" spans="1:228" ht="38.25" x14ac:dyDescent="0.2">
      <c r="A21" s="77" t="s">
        <v>292</v>
      </c>
      <c r="B21" s="83" t="s">
        <v>28</v>
      </c>
      <c r="C21" s="83"/>
      <c r="D21" s="83"/>
      <c r="E21" s="83"/>
      <c r="F21" s="92" t="s">
        <v>28</v>
      </c>
      <c r="G21" s="92"/>
      <c r="H21" s="92"/>
      <c r="I21" s="92"/>
      <c r="J21" s="83" t="s">
        <v>28</v>
      </c>
      <c r="K21" s="83"/>
      <c r="L21" s="83"/>
      <c r="M21" s="83"/>
      <c r="N21" s="83" t="s">
        <v>28</v>
      </c>
      <c r="O21" s="83"/>
      <c r="P21" s="83"/>
      <c r="Q21" s="83"/>
      <c r="R21" s="83" t="s">
        <v>28</v>
      </c>
      <c r="S21" s="83"/>
      <c r="T21" s="83"/>
      <c r="U21" s="83"/>
      <c r="V21" s="83" t="s">
        <v>28</v>
      </c>
      <c r="W21" s="83"/>
      <c r="X21" s="83"/>
      <c r="Y21" s="83"/>
      <c r="Z21" s="105" t="s">
        <v>29</v>
      </c>
      <c r="AA21" s="105"/>
      <c r="AB21" s="105"/>
      <c r="AC21" s="105"/>
      <c r="AD21" s="83" t="s">
        <v>28</v>
      </c>
      <c r="AE21" s="83"/>
      <c r="AF21" s="83"/>
      <c r="AG21" s="83"/>
      <c r="AH21" s="83" t="s">
        <v>28</v>
      </c>
      <c r="AI21" s="83"/>
      <c r="AJ21" s="83"/>
      <c r="AK21" s="83"/>
      <c r="AL21" s="83" t="s">
        <v>28</v>
      </c>
      <c r="AM21" s="83"/>
      <c r="AN21" s="83"/>
      <c r="AO21" s="83"/>
      <c r="AP21" s="83" t="s">
        <v>28</v>
      </c>
      <c r="AQ21" s="83"/>
      <c r="AR21" s="83"/>
      <c r="AS21" s="83"/>
      <c r="AT21" s="96" t="s">
        <v>29</v>
      </c>
      <c r="AU21" s="96"/>
      <c r="AV21" s="96"/>
      <c r="AW21" s="96"/>
      <c r="AX21" s="96" t="s">
        <v>28</v>
      </c>
      <c r="AY21" s="96"/>
      <c r="AZ21" s="96"/>
      <c r="BA21" s="96"/>
      <c r="BB21" s="96" t="s">
        <v>29</v>
      </c>
      <c r="BC21" s="96"/>
      <c r="BD21" s="96"/>
      <c r="BE21" s="96"/>
      <c r="BF21" s="85" t="s">
        <v>28</v>
      </c>
      <c r="BG21" s="85"/>
      <c r="BH21" s="85"/>
      <c r="BI21" s="85"/>
      <c r="BJ21" s="83" t="s">
        <v>28</v>
      </c>
      <c r="BK21" s="83"/>
      <c r="BL21" s="83"/>
      <c r="BM21" s="83"/>
      <c r="BN21" s="85" t="s">
        <v>28</v>
      </c>
      <c r="BO21" s="85"/>
      <c r="BP21" s="85"/>
      <c r="BQ21" s="85"/>
      <c r="BR21" s="85" t="s">
        <v>28</v>
      </c>
      <c r="BS21" s="85"/>
      <c r="BT21" s="85"/>
      <c r="BU21" s="85"/>
      <c r="BV21" s="85" t="s">
        <v>28</v>
      </c>
      <c r="BW21" s="85"/>
      <c r="BX21" s="85"/>
      <c r="BY21" s="85"/>
      <c r="BZ21" s="85" t="s">
        <v>28</v>
      </c>
      <c r="CA21" s="85"/>
      <c r="CB21" s="85"/>
      <c r="CC21" s="85"/>
      <c r="CD21" s="83" t="s">
        <v>28</v>
      </c>
      <c r="CE21" s="83"/>
      <c r="CF21" s="83"/>
      <c r="CG21" s="83"/>
      <c r="CH21" s="85" t="s">
        <v>28</v>
      </c>
      <c r="CI21" s="85"/>
      <c r="CJ21" s="85"/>
      <c r="CK21" s="85"/>
      <c r="CL21" s="83" t="s">
        <v>28</v>
      </c>
      <c r="CM21" s="83"/>
      <c r="CN21" s="83"/>
      <c r="CO21" s="83"/>
      <c r="CP21" s="83" t="s">
        <v>28</v>
      </c>
      <c r="CQ21" s="83"/>
      <c r="CR21" s="83"/>
      <c r="CS21" s="83"/>
      <c r="CT21" s="85" t="s">
        <v>28</v>
      </c>
      <c r="CU21" s="85"/>
      <c r="CV21" s="85"/>
      <c r="CW21" s="85"/>
      <c r="CX21" s="83" t="s">
        <v>28</v>
      </c>
      <c r="CY21" s="83"/>
      <c r="CZ21" s="83"/>
      <c r="DA21" s="83"/>
      <c r="DB21" s="85" t="s">
        <v>28</v>
      </c>
      <c r="DC21" s="85"/>
      <c r="DD21" s="85"/>
      <c r="DE21" s="85"/>
      <c r="DF21" s="102" t="s">
        <v>28</v>
      </c>
      <c r="DG21" s="85"/>
      <c r="DH21" s="85"/>
      <c r="DI21" s="103"/>
      <c r="DJ21" s="85" t="s">
        <v>28</v>
      </c>
      <c r="DK21" s="85"/>
      <c r="DL21" s="85"/>
      <c r="DM21" s="85"/>
      <c r="DN21" s="83" t="s">
        <v>28</v>
      </c>
      <c r="DO21" s="83"/>
      <c r="DP21" s="83"/>
      <c r="DQ21" s="83"/>
      <c r="DR21" s="83" t="s">
        <v>28</v>
      </c>
      <c r="DS21" s="83"/>
      <c r="DT21" s="83"/>
      <c r="DU21" s="83"/>
      <c r="DV21" s="85" t="s">
        <v>28</v>
      </c>
      <c r="DW21" s="85"/>
      <c r="DX21" s="85"/>
      <c r="DY21" s="85"/>
      <c r="DZ21" s="85" t="s">
        <v>28</v>
      </c>
      <c r="EA21" s="85"/>
      <c r="EB21" s="85"/>
      <c r="EC21" s="85"/>
      <c r="ED21" s="85" t="s">
        <v>28</v>
      </c>
      <c r="EE21" s="85"/>
      <c r="EF21" s="85"/>
      <c r="EG21" s="85"/>
      <c r="EH21" s="85" t="s">
        <v>28</v>
      </c>
      <c r="EI21" s="85"/>
      <c r="EJ21" s="85"/>
      <c r="EK21" s="85"/>
      <c r="EL21" s="83" t="s">
        <v>28</v>
      </c>
      <c r="EM21" s="83"/>
      <c r="EN21" s="83"/>
      <c r="EO21" s="83"/>
      <c r="EP21" s="85" t="s">
        <v>28</v>
      </c>
      <c r="EQ21" s="85"/>
      <c r="ER21" s="85"/>
      <c r="ES21" s="85"/>
      <c r="ET21" s="85" t="s">
        <v>28</v>
      </c>
      <c r="EU21" s="85"/>
      <c r="EV21" s="85"/>
      <c r="EW21" s="85"/>
      <c r="EX21" s="85" t="s">
        <v>28</v>
      </c>
      <c r="EY21" s="85"/>
      <c r="EZ21" s="85"/>
      <c r="FA21" s="85"/>
      <c r="FB21" s="85" t="s">
        <v>28</v>
      </c>
      <c r="FC21" s="85"/>
      <c r="FD21" s="85"/>
      <c r="FE21" s="85"/>
      <c r="FF21" s="86" t="s">
        <v>28</v>
      </c>
      <c r="FG21" s="87"/>
      <c r="FH21" s="87"/>
      <c r="FI21" s="88"/>
      <c r="FJ21" s="85" t="s">
        <v>28</v>
      </c>
      <c r="FK21" s="85"/>
      <c r="FL21" s="85"/>
      <c r="FM21" s="85"/>
      <c r="FN21" s="85" t="s">
        <v>28</v>
      </c>
      <c r="FO21" s="85"/>
      <c r="FP21" s="85"/>
      <c r="FQ21" s="85"/>
      <c r="FR21" s="83" t="s">
        <v>28</v>
      </c>
      <c r="FS21" s="83"/>
      <c r="FT21" s="83"/>
      <c r="FU21" s="83"/>
      <c r="FV21" s="83" t="s">
        <v>28</v>
      </c>
      <c r="FW21" s="83"/>
      <c r="FX21" s="83"/>
      <c r="FY21" s="83"/>
      <c r="FZ21" s="83" t="s">
        <v>28</v>
      </c>
      <c r="GA21" s="83"/>
      <c r="GB21" s="83"/>
      <c r="GC21" s="83"/>
      <c r="GD21" s="83" t="s">
        <v>28</v>
      </c>
      <c r="GE21" s="83"/>
      <c r="GF21" s="83"/>
      <c r="GG21" s="83"/>
      <c r="GH21" s="85" t="s">
        <v>28</v>
      </c>
      <c r="GI21" s="85"/>
      <c r="GJ21" s="85"/>
      <c r="GK21" s="85"/>
      <c r="GL21" s="85" t="s">
        <v>28</v>
      </c>
      <c r="GM21" s="85"/>
      <c r="GN21" s="85"/>
      <c r="GO21" s="85"/>
      <c r="GP21" s="85" t="s">
        <v>28</v>
      </c>
      <c r="GQ21" s="85"/>
      <c r="GR21" s="85"/>
      <c r="GS21" s="85"/>
      <c r="GT21" s="86" t="s">
        <v>28</v>
      </c>
      <c r="GU21" s="87"/>
      <c r="GV21" s="87"/>
      <c r="GW21" s="88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</row>
    <row r="22" spans="1:228" ht="15" customHeight="1" x14ac:dyDescent="0.2">
      <c r="A22" s="77" t="s">
        <v>82</v>
      </c>
      <c r="B22" s="83" t="s">
        <v>28</v>
      </c>
      <c r="C22" s="83"/>
      <c r="D22" s="83"/>
      <c r="E22" s="83"/>
      <c r="F22" s="83" t="s">
        <v>28</v>
      </c>
      <c r="G22" s="83"/>
      <c r="H22" s="83"/>
      <c r="I22" s="83"/>
      <c r="J22" s="83" t="s">
        <v>28</v>
      </c>
      <c r="K22" s="83"/>
      <c r="L22" s="83"/>
      <c r="M22" s="83"/>
      <c r="N22" s="83" t="s">
        <v>28</v>
      </c>
      <c r="O22" s="83"/>
      <c r="P22" s="83"/>
      <c r="Q22" s="83"/>
      <c r="R22" s="83" t="s">
        <v>28</v>
      </c>
      <c r="S22" s="83"/>
      <c r="T22" s="83"/>
      <c r="U22" s="83"/>
      <c r="V22" s="83" t="s">
        <v>28</v>
      </c>
      <c r="W22" s="83"/>
      <c r="X22" s="83"/>
      <c r="Y22" s="83"/>
      <c r="Z22" s="83" t="s">
        <v>28</v>
      </c>
      <c r="AA22" s="83"/>
      <c r="AB22" s="83"/>
      <c r="AC22" s="83"/>
      <c r="AD22" s="83" t="s">
        <v>28</v>
      </c>
      <c r="AE22" s="83"/>
      <c r="AF22" s="83"/>
      <c r="AG22" s="83"/>
      <c r="AH22" s="83" t="s">
        <v>28</v>
      </c>
      <c r="AI22" s="83"/>
      <c r="AJ22" s="83"/>
      <c r="AK22" s="83"/>
      <c r="AL22" s="83" t="s">
        <v>28</v>
      </c>
      <c r="AM22" s="83"/>
      <c r="AN22" s="83"/>
      <c r="AO22" s="83"/>
      <c r="AP22" s="83" t="s">
        <v>28</v>
      </c>
      <c r="AQ22" s="83"/>
      <c r="AR22" s="83"/>
      <c r="AS22" s="83"/>
      <c r="AT22" s="85" t="s">
        <v>28</v>
      </c>
      <c r="AU22" s="85"/>
      <c r="AV22" s="85"/>
      <c r="AW22" s="85"/>
      <c r="AX22" s="85" t="s">
        <v>28</v>
      </c>
      <c r="AY22" s="85"/>
      <c r="AZ22" s="85"/>
      <c r="BA22" s="85"/>
      <c r="BB22" s="85" t="s">
        <v>28</v>
      </c>
      <c r="BC22" s="85"/>
      <c r="BD22" s="85"/>
      <c r="BE22" s="85"/>
      <c r="BF22" s="85" t="s">
        <v>28</v>
      </c>
      <c r="BG22" s="85"/>
      <c r="BH22" s="85"/>
      <c r="BI22" s="85"/>
      <c r="BJ22" s="83" t="s">
        <v>28</v>
      </c>
      <c r="BK22" s="83"/>
      <c r="BL22" s="83"/>
      <c r="BM22" s="83"/>
      <c r="BN22" s="85" t="s">
        <v>28</v>
      </c>
      <c r="BO22" s="85"/>
      <c r="BP22" s="85"/>
      <c r="BQ22" s="85"/>
      <c r="BR22" s="85" t="s">
        <v>28</v>
      </c>
      <c r="BS22" s="85"/>
      <c r="BT22" s="85"/>
      <c r="BU22" s="85"/>
      <c r="BV22" s="85" t="s">
        <v>28</v>
      </c>
      <c r="BW22" s="85"/>
      <c r="BX22" s="85"/>
      <c r="BY22" s="85"/>
      <c r="BZ22" s="85" t="s">
        <v>28</v>
      </c>
      <c r="CA22" s="85"/>
      <c r="CB22" s="85"/>
      <c r="CC22" s="85"/>
      <c r="CD22" s="83" t="s">
        <v>28</v>
      </c>
      <c r="CE22" s="83"/>
      <c r="CF22" s="83"/>
      <c r="CG22" s="83"/>
      <c r="CH22" s="85" t="s">
        <v>28</v>
      </c>
      <c r="CI22" s="85"/>
      <c r="CJ22" s="85"/>
      <c r="CK22" s="85"/>
      <c r="CL22" s="83" t="s">
        <v>28</v>
      </c>
      <c r="CM22" s="83"/>
      <c r="CN22" s="83"/>
      <c r="CO22" s="83"/>
      <c r="CP22" s="83" t="s">
        <v>28</v>
      </c>
      <c r="CQ22" s="83"/>
      <c r="CR22" s="83"/>
      <c r="CS22" s="83"/>
      <c r="CT22" s="85" t="s">
        <v>28</v>
      </c>
      <c r="CU22" s="85"/>
      <c r="CV22" s="85"/>
      <c r="CW22" s="85"/>
      <c r="CX22" s="83" t="s">
        <v>28</v>
      </c>
      <c r="CY22" s="83"/>
      <c r="CZ22" s="83"/>
      <c r="DA22" s="83"/>
      <c r="DB22" s="85" t="s">
        <v>28</v>
      </c>
      <c r="DC22" s="85"/>
      <c r="DD22" s="85"/>
      <c r="DE22" s="85"/>
      <c r="DF22" s="102" t="s">
        <v>28</v>
      </c>
      <c r="DG22" s="85"/>
      <c r="DH22" s="85"/>
      <c r="DI22" s="103"/>
      <c r="DJ22" s="85" t="s">
        <v>28</v>
      </c>
      <c r="DK22" s="85"/>
      <c r="DL22" s="85"/>
      <c r="DM22" s="85"/>
      <c r="DN22" s="83" t="s">
        <v>28</v>
      </c>
      <c r="DO22" s="83"/>
      <c r="DP22" s="83"/>
      <c r="DQ22" s="83"/>
      <c r="DR22" s="83" t="s">
        <v>28</v>
      </c>
      <c r="DS22" s="83"/>
      <c r="DT22" s="83"/>
      <c r="DU22" s="83"/>
      <c r="DV22" s="85" t="s">
        <v>28</v>
      </c>
      <c r="DW22" s="85"/>
      <c r="DX22" s="85"/>
      <c r="DY22" s="85"/>
      <c r="DZ22" s="85" t="s">
        <v>28</v>
      </c>
      <c r="EA22" s="85"/>
      <c r="EB22" s="85"/>
      <c r="EC22" s="85"/>
      <c r="ED22" s="85" t="s">
        <v>28</v>
      </c>
      <c r="EE22" s="85"/>
      <c r="EF22" s="85"/>
      <c r="EG22" s="85"/>
      <c r="EH22" s="85" t="s">
        <v>28</v>
      </c>
      <c r="EI22" s="85"/>
      <c r="EJ22" s="85"/>
      <c r="EK22" s="85"/>
      <c r="EL22" s="83" t="s">
        <v>28</v>
      </c>
      <c r="EM22" s="83"/>
      <c r="EN22" s="83"/>
      <c r="EO22" s="83"/>
      <c r="EP22" s="85" t="s">
        <v>28</v>
      </c>
      <c r="EQ22" s="85"/>
      <c r="ER22" s="85"/>
      <c r="ES22" s="85"/>
      <c r="ET22" s="85" t="s">
        <v>28</v>
      </c>
      <c r="EU22" s="85"/>
      <c r="EV22" s="85"/>
      <c r="EW22" s="85"/>
      <c r="EX22" s="85" t="s">
        <v>28</v>
      </c>
      <c r="EY22" s="85"/>
      <c r="EZ22" s="85"/>
      <c r="FA22" s="85"/>
      <c r="FB22" s="85" t="s">
        <v>28</v>
      </c>
      <c r="FC22" s="85"/>
      <c r="FD22" s="85"/>
      <c r="FE22" s="85"/>
      <c r="FF22" s="86" t="s">
        <v>28</v>
      </c>
      <c r="FG22" s="87"/>
      <c r="FH22" s="87"/>
      <c r="FI22" s="88"/>
      <c r="FJ22" s="85" t="s">
        <v>28</v>
      </c>
      <c r="FK22" s="85"/>
      <c r="FL22" s="85"/>
      <c r="FM22" s="85"/>
      <c r="FN22" s="85" t="s">
        <v>28</v>
      </c>
      <c r="FO22" s="85"/>
      <c r="FP22" s="85"/>
      <c r="FQ22" s="85"/>
      <c r="FR22" s="83" t="s">
        <v>28</v>
      </c>
      <c r="FS22" s="83"/>
      <c r="FT22" s="83"/>
      <c r="FU22" s="83"/>
      <c r="FV22" s="83" t="s">
        <v>28</v>
      </c>
      <c r="FW22" s="83"/>
      <c r="FX22" s="83"/>
      <c r="FY22" s="83"/>
      <c r="FZ22" s="83" t="s">
        <v>28</v>
      </c>
      <c r="GA22" s="83"/>
      <c r="GB22" s="83"/>
      <c r="GC22" s="83"/>
      <c r="GD22" s="83" t="s">
        <v>28</v>
      </c>
      <c r="GE22" s="83"/>
      <c r="GF22" s="83"/>
      <c r="GG22" s="83"/>
      <c r="GH22" s="85" t="s">
        <v>28</v>
      </c>
      <c r="GI22" s="85"/>
      <c r="GJ22" s="85"/>
      <c r="GK22" s="85"/>
      <c r="GL22" s="85" t="s">
        <v>28</v>
      </c>
      <c r="GM22" s="85"/>
      <c r="GN22" s="85"/>
      <c r="GO22" s="85"/>
      <c r="GP22" s="85" t="s">
        <v>28</v>
      </c>
      <c r="GQ22" s="85"/>
      <c r="GR22" s="85"/>
      <c r="GS22" s="85"/>
      <c r="GT22" s="86" t="s">
        <v>28</v>
      </c>
      <c r="GU22" s="87"/>
      <c r="GV22" s="87"/>
      <c r="GW22" s="88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</row>
    <row r="23" spans="1:228" ht="15" customHeight="1" x14ac:dyDescent="0.2">
      <c r="A23" s="77" t="s">
        <v>83</v>
      </c>
      <c r="B23" s="83" t="s">
        <v>28</v>
      </c>
      <c r="C23" s="83"/>
      <c r="D23" s="83"/>
      <c r="E23" s="83"/>
      <c r="F23" s="83" t="s">
        <v>28</v>
      </c>
      <c r="G23" s="83"/>
      <c r="H23" s="83"/>
      <c r="I23" s="83"/>
      <c r="J23" s="83" t="s">
        <v>28</v>
      </c>
      <c r="K23" s="83"/>
      <c r="L23" s="83"/>
      <c r="M23" s="83"/>
      <c r="N23" s="83" t="s">
        <v>28</v>
      </c>
      <c r="O23" s="83"/>
      <c r="P23" s="83"/>
      <c r="Q23" s="83"/>
      <c r="R23" s="83" t="s">
        <v>28</v>
      </c>
      <c r="S23" s="83"/>
      <c r="T23" s="83"/>
      <c r="U23" s="83"/>
      <c r="V23" s="83" t="s">
        <v>28</v>
      </c>
      <c r="W23" s="83"/>
      <c r="X23" s="83"/>
      <c r="Y23" s="83"/>
      <c r="Z23" s="83" t="s">
        <v>28</v>
      </c>
      <c r="AA23" s="83"/>
      <c r="AB23" s="83"/>
      <c r="AC23" s="83"/>
      <c r="AD23" s="83" t="s">
        <v>28</v>
      </c>
      <c r="AE23" s="83"/>
      <c r="AF23" s="83"/>
      <c r="AG23" s="83"/>
      <c r="AH23" s="83" t="s">
        <v>28</v>
      </c>
      <c r="AI23" s="83"/>
      <c r="AJ23" s="83"/>
      <c r="AK23" s="83"/>
      <c r="AL23" s="83" t="s">
        <v>28</v>
      </c>
      <c r="AM23" s="83"/>
      <c r="AN23" s="83"/>
      <c r="AO23" s="83"/>
      <c r="AP23" s="83" t="s">
        <v>28</v>
      </c>
      <c r="AQ23" s="83"/>
      <c r="AR23" s="83"/>
      <c r="AS23" s="83"/>
      <c r="AT23" s="85" t="s">
        <v>28</v>
      </c>
      <c r="AU23" s="85"/>
      <c r="AV23" s="85"/>
      <c r="AW23" s="85"/>
      <c r="AX23" s="85" t="s">
        <v>28</v>
      </c>
      <c r="AY23" s="85"/>
      <c r="AZ23" s="85"/>
      <c r="BA23" s="85"/>
      <c r="BB23" s="85" t="s">
        <v>28</v>
      </c>
      <c r="BC23" s="85"/>
      <c r="BD23" s="85"/>
      <c r="BE23" s="85"/>
      <c r="BF23" s="85" t="s">
        <v>28</v>
      </c>
      <c r="BG23" s="85"/>
      <c r="BH23" s="85"/>
      <c r="BI23" s="85"/>
      <c r="BJ23" s="83" t="s">
        <v>28</v>
      </c>
      <c r="BK23" s="83"/>
      <c r="BL23" s="83"/>
      <c r="BM23" s="83"/>
      <c r="BN23" s="85" t="s">
        <v>28</v>
      </c>
      <c r="BO23" s="85"/>
      <c r="BP23" s="85"/>
      <c r="BQ23" s="85"/>
      <c r="BR23" s="85" t="s">
        <v>28</v>
      </c>
      <c r="BS23" s="85"/>
      <c r="BT23" s="85"/>
      <c r="BU23" s="85"/>
      <c r="BV23" s="85" t="s">
        <v>28</v>
      </c>
      <c r="BW23" s="85"/>
      <c r="BX23" s="85"/>
      <c r="BY23" s="85"/>
      <c r="BZ23" s="85" t="s">
        <v>28</v>
      </c>
      <c r="CA23" s="85"/>
      <c r="CB23" s="85"/>
      <c r="CC23" s="85"/>
      <c r="CD23" s="83" t="s">
        <v>28</v>
      </c>
      <c r="CE23" s="83"/>
      <c r="CF23" s="83"/>
      <c r="CG23" s="83"/>
      <c r="CH23" s="85" t="s">
        <v>28</v>
      </c>
      <c r="CI23" s="85"/>
      <c r="CJ23" s="85"/>
      <c r="CK23" s="85"/>
      <c r="CL23" s="83" t="s">
        <v>28</v>
      </c>
      <c r="CM23" s="83"/>
      <c r="CN23" s="83"/>
      <c r="CO23" s="83"/>
      <c r="CP23" s="83" t="s">
        <v>28</v>
      </c>
      <c r="CQ23" s="83"/>
      <c r="CR23" s="83"/>
      <c r="CS23" s="83"/>
      <c r="CT23" s="85" t="s">
        <v>28</v>
      </c>
      <c r="CU23" s="85"/>
      <c r="CV23" s="85"/>
      <c r="CW23" s="85"/>
      <c r="CX23" s="83" t="s">
        <v>28</v>
      </c>
      <c r="CY23" s="83"/>
      <c r="CZ23" s="83"/>
      <c r="DA23" s="83"/>
      <c r="DB23" s="85" t="s">
        <v>28</v>
      </c>
      <c r="DC23" s="85"/>
      <c r="DD23" s="85"/>
      <c r="DE23" s="85"/>
      <c r="DF23" s="102" t="s">
        <v>28</v>
      </c>
      <c r="DG23" s="85"/>
      <c r="DH23" s="85"/>
      <c r="DI23" s="103"/>
      <c r="DJ23" s="85" t="s">
        <v>28</v>
      </c>
      <c r="DK23" s="85"/>
      <c r="DL23" s="85"/>
      <c r="DM23" s="85"/>
      <c r="DN23" s="83" t="s">
        <v>28</v>
      </c>
      <c r="DO23" s="83"/>
      <c r="DP23" s="83"/>
      <c r="DQ23" s="83"/>
      <c r="DR23" s="83" t="s">
        <v>28</v>
      </c>
      <c r="DS23" s="83"/>
      <c r="DT23" s="83"/>
      <c r="DU23" s="83"/>
      <c r="DV23" s="85" t="s">
        <v>28</v>
      </c>
      <c r="DW23" s="85"/>
      <c r="DX23" s="85"/>
      <c r="DY23" s="85"/>
      <c r="DZ23" s="85" t="s">
        <v>28</v>
      </c>
      <c r="EA23" s="85"/>
      <c r="EB23" s="85"/>
      <c r="EC23" s="85"/>
      <c r="ED23" s="85" t="s">
        <v>28</v>
      </c>
      <c r="EE23" s="85"/>
      <c r="EF23" s="85"/>
      <c r="EG23" s="85"/>
      <c r="EH23" s="85" t="s">
        <v>28</v>
      </c>
      <c r="EI23" s="85"/>
      <c r="EJ23" s="85"/>
      <c r="EK23" s="85"/>
      <c r="EL23" s="83" t="s">
        <v>28</v>
      </c>
      <c r="EM23" s="83"/>
      <c r="EN23" s="83"/>
      <c r="EO23" s="83"/>
      <c r="EP23" s="85" t="s">
        <v>28</v>
      </c>
      <c r="EQ23" s="85"/>
      <c r="ER23" s="85"/>
      <c r="ES23" s="85"/>
      <c r="ET23" s="85" t="s">
        <v>28</v>
      </c>
      <c r="EU23" s="85"/>
      <c r="EV23" s="85"/>
      <c r="EW23" s="85"/>
      <c r="EX23" s="85" t="s">
        <v>28</v>
      </c>
      <c r="EY23" s="85"/>
      <c r="EZ23" s="85"/>
      <c r="FA23" s="85"/>
      <c r="FB23" s="85" t="s">
        <v>28</v>
      </c>
      <c r="FC23" s="85"/>
      <c r="FD23" s="85"/>
      <c r="FE23" s="85"/>
      <c r="FF23" s="86" t="s">
        <v>28</v>
      </c>
      <c r="FG23" s="87"/>
      <c r="FH23" s="87"/>
      <c r="FI23" s="88"/>
      <c r="FJ23" s="85" t="s">
        <v>28</v>
      </c>
      <c r="FK23" s="85"/>
      <c r="FL23" s="85"/>
      <c r="FM23" s="85"/>
      <c r="FN23" s="85" t="s">
        <v>28</v>
      </c>
      <c r="FO23" s="85"/>
      <c r="FP23" s="85"/>
      <c r="FQ23" s="85"/>
      <c r="FR23" s="83" t="s">
        <v>28</v>
      </c>
      <c r="FS23" s="83"/>
      <c r="FT23" s="83"/>
      <c r="FU23" s="83"/>
      <c r="FV23" s="83" t="s">
        <v>28</v>
      </c>
      <c r="FW23" s="83"/>
      <c r="FX23" s="83"/>
      <c r="FY23" s="83"/>
      <c r="FZ23" s="83" t="s">
        <v>28</v>
      </c>
      <c r="GA23" s="83"/>
      <c r="GB23" s="83"/>
      <c r="GC23" s="83"/>
      <c r="GD23" s="83" t="s">
        <v>28</v>
      </c>
      <c r="GE23" s="83"/>
      <c r="GF23" s="83"/>
      <c r="GG23" s="83"/>
      <c r="GH23" s="85" t="s">
        <v>28</v>
      </c>
      <c r="GI23" s="85"/>
      <c r="GJ23" s="85"/>
      <c r="GK23" s="85"/>
      <c r="GL23" s="85" t="s">
        <v>28</v>
      </c>
      <c r="GM23" s="85"/>
      <c r="GN23" s="85"/>
      <c r="GO23" s="85"/>
      <c r="GP23" s="85" t="s">
        <v>28</v>
      </c>
      <c r="GQ23" s="85"/>
      <c r="GR23" s="85"/>
      <c r="GS23" s="85"/>
      <c r="GT23" s="86" t="s">
        <v>28</v>
      </c>
      <c r="GU23" s="87"/>
      <c r="GV23" s="87"/>
      <c r="GW23" s="88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</row>
    <row r="24" spans="1:228" ht="15" customHeight="1" x14ac:dyDescent="0.2">
      <c r="A24" s="77" t="s">
        <v>84</v>
      </c>
      <c r="B24" s="83" t="s">
        <v>28</v>
      </c>
      <c r="C24" s="83"/>
      <c r="D24" s="83"/>
      <c r="E24" s="83"/>
      <c r="F24" s="83" t="s">
        <v>28</v>
      </c>
      <c r="G24" s="83"/>
      <c r="H24" s="83"/>
      <c r="I24" s="83"/>
      <c r="J24" s="83" t="s">
        <v>28</v>
      </c>
      <c r="K24" s="83"/>
      <c r="L24" s="83"/>
      <c r="M24" s="83"/>
      <c r="N24" s="83" t="s">
        <v>28</v>
      </c>
      <c r="O24" s="83"/>
      <c r="P24" s="83"/>
      <c r="Q24" s="83"/>
      <c r="R24" s="83" t="s">
        <v>28</v>
      </c>
      <c r="S24" s="83"/>
      <c r="T24" s="83"/>
      <c r="U24" s="83"/>
      <c r="V24" s="83" t="s">
        <v>28</v>
      </c>
      <c r="W24" s="83"/>
      <c r="X24" s="83"/>
      <c r="Y24" s="83"/>
      <c r="Z24" s="83" t="s">
        <v>28</v>
      </c>
      <c r="AA24" s="83"/>
      <c r="AB24" s="83"/>
      <c r="AC24" s="83"/>
      <c r="AD24" s="83" t="s">
        <v>28</v>
      </c>
      <c r="AE24" s="83"/>
      <c r="AF24" s="83"/>
      <c r="AG24" s="83"/>
      <c r="AH24" s="83" t="s">
        <v>28</v>
      </c>
      <c r="AI24" s="83"/>
      <c r="AJ24" s="83"/>
      <c r="AK24" s="83"/>
      <c r="AL24" s="83" t="s">
        <v>28</v>
      </c>
      <c r="AM24" s="83"/>
      <c r="AN24" s="83"/>
      <c r="AO24" s="83"/>
      <c r="AP24" s="83" t="s">
        <v>28</v>
      </c>
      <c r="AQ24" s="83"/>
      <c r="AR24" s="83"/>
      <c r="AS24" s="83"/>
      <c r="AT24" s="85" t="s">
        <v>28</v>
      </c>
      <c r="AU24" s="85"/>
      <c r="AV24" s="85"/>
      <c r="AW24" s="85"/>
      <c r="AX24" s="85" t="s">
        <v>28</v>
      </c>
      <c r="AY24" s="85"/>
      <c r="AZ24" s="85"/>
      <c r="BA24" s="85"/>
      <c r="BB24" s="85" t="s">
        <v>28</v>
      </c>
      <c r="BC24" s="85"/>
      <c r="BD24" s="85"/>
      <c r="BE24" s="85"/>
      <c r="BF24" s="85" t="s">
        <v>28</v>
      </c>
      <c r="BG24" s="85"/>
      <c r="BH24" s="85"/>
      <c r="BI24" s="85"/>
      <c r="BJ24" s="83" t="s">
        <v>28</v>
      </c>
      <c r="BK24" s="83"/>
      <c r="BL24" s="83"/>
      <c r="BM24" s="83"/>
      <c r="BN24" s="85" t="s">
        <v>28</v>
      </c>
      <c r="BO24" s="85"/>
      <c r="BP24" s="85"/>
      <c r="BQ24" s="85"/>
      <c r="BR24" s="85" t="s">
        <v>28</v>
      </c>
      <c r="BS24" s="85"/>
      <c r="BT24" s="85"/>
      <c r="BU24" s="85"/>
      <c r="BV24" s="85" t="s">
        <v>28</v>
      </c>
      <c r="BW24" s="85"/>
      <c r="BX24" s="85"/>
      <c r="BY24" s="85"/>
      <c r="BZ24" s="85" t="s">
        <v>28</v>
      </c>
      <c r="CA24" s="85"/>
      <c r="CB24" s="85"/>
      <c r="CC24" s="85"/>
      <c r="CD24" s="83" t="s">
        <v>28</v>
      </c>
      <c r="CE24" s="83"/>
      <c r="CF24" s="83"/>
      <c r="CG24" s="83"/>
      <c r="CH24" s="85" t="s">
        <v>28</v>
      </c>
      <c r="CI24" s="85"/>
      <c r="CJ24" s="85"/>
      <c r="CK24" s="85"/>
      <c r="CL24" s="83" t="s">
        <v>28</v>
      </c>
      <c r="CM24" s="83"/>
      <c r="CN24" s="83"/>
      <c r="CO24" s="83"/>
      <c r="CP24" s="83" t="s">
        <v>28</v>
      </c>
      <c r="CQ24" s="83"/>
      <c r="CR24" s="83"/>
      <c r="CS24" s="83"/>
      <c r="CT24" s="85" t="s">
        <v>28</v>
      </c>
      <c r="CU24" s="85"/>
      <c r="CV24" s="85"/>
      <c r="CW24" s="85"/>
      <c r="CX24" s="83" t="s">
        <v>28</v>
      </c>
      <c r="CY24" s="83"/>
      <c r="CZ24" s="83"/>
      <c r="DA24" s="83"/>
      <c r="DB24" s="85" t="s">
        <v>28</v>
      </c>
      <c r="DC24" s="85"/>
      <c r="DD24" s="85"/>
      <c r="DE24" s="85"/>
      <c r="DF24" s="102" t="s">
        <v>28</v>
      </c>
      <c r="DG24" s="85"/>
      <c r="DH24" s="85"/>
      <c r="DI24" s="103"/>
      <c r="DJ24" s="85" t="s">
        <v>28</v>
      </c>
      <c r="DK24" s="85"/>
      <c r="DL24" s="85"/>
      <c r="DM24" s="85"/>
      <c r="DN24" s="83" t="s">
        <v>28</v>
      </c>
      <c r="DO24" s="83"/>
      <c r="DP24" s="83"/>
      <c r="DQ24" s="83"/>
      <c r="DR24" s="83" t="s">
        <v>28</v>
      </c>
      <c r="DS24" s="83"/>
      <c r="DT24" s="83"/>
      <c r="DU24" s="83"/>
      <c r="DV24" s="85" t="s">
        <v>28</v>
      </c>
      <c r="DW24" s="85"/>
      <c r="DX24" s="85"/>
      <c r="DY24" s="85"/>
      <c r="DZ24" s="85" t="s">
        <v>28</v>
      </c>
      <c r="EA24" s="85"/>
      <c r="EB24" s="85"/>
      <c r="EC24" s="85"/>
      <c r="ED24" s="85" t="s">
        <v>28</v>
      </c>
      <c r="EE24" s="85"/>
      <c r="EF24" s="85"/>
      <c r="EG24" s="85"/>
      <c r="EH24" s="85" t="s">
        <v>28</v>
      </c>
      <c r="EI24" s="85"/>
      <c r="EJ24" s="85"/>
      <c r="EK24" s="85"/>
      <c r="EL24" s="83" t="s">
        <v>28</v>
      </c>
      <c r="EM24" s="83"/>
      <c r="EN24" s="83"/>
      <c r="EO24" s="83"/>
      <c r="EP24" s="85" t="s">
        <v>28</v>
      </c>
      <c r="EQ24" s="85"/>
      <c r="ER24" s="85"/>
      <c r="ES24" s="85"/>
      <c r="ET24" s="85" t="s">
        <v>28</v>
      </c>
      <c r="EU24" s="85"/>
      <c r="EV24" s="85"/>
      <c r="EW24" s="85"/>
      <c r="EX24" s="85" t="s">
        <v>28</v>
      </c>
      <c r="EY24" s="85"/>
      <c r="EZ24" s="85"/>
      <c r="FA24" s="85"/>
      <c r="FB24" s="85" t="s">
        <v>28</v>
      </c>
      <c r="FC24" s="85"/>
      <c r="FD24" s="85"/>
      <c r="FE24" s="85"/>
      <c r="FF24" s="86" t="s">
        <v>28</v>
      </c>
      <c r="FG24" s="87"/>
      <c r="FH24" s="87"/>
      <c r="FI24" s="88"/>
      <c r="FJ24" s="85" t="s">
        <v>28</v>
      </c>
      <c r="FK24" s="85"/>
      <c r="FL24" s="85"/>
      <c r="FM24" s="85"/>
      <c r="FN24" s="85" t="s">
        <v>28</v>
      </c>
      <c r="FO24" s="85"/>
      <c r="FP24" s="85"/>
      <c r="FQ24" s="85"/>
      <c r="FR24" s="83" t="s">
        <v>28</v>
      </c>
      <c r="FS24" s="83"/>
      <c r="FT24" s="83"/>
      <c r="FU24" s="83"/>
      <c r="FV24" s="83" t="s">
        <v>28</v>
      </c>
      <c r="FW24" s="83"/>
      <c r="FX24" s="83"/>
      <c r="FY24" s="83"/>
      <c r="FZ24" s="83" t="s">
        <v>28</v>
      </c>
      <c r="GA24" s="83"/>
      <c r="GB24" s="83"/>
      <c r="GC24" s="83"/>
      <c r="GD24" s="83" t="s">
        <v>28</v>
      </c>
      <c r="GE24" s="83"/>
      <c r="GF24" s="83"/>
      <c r="GG24" s="83"/>
      <c r="GH24" s="85" t="s">
        <v>28</v>
      </c>
      <c r="GI24" s="85"/>
      <c r="GJ24" s="85"/>
      <c r="GK24" s="85"/>
      <c r="GL24" s="85" t="s">
        <v>28</v>
      </c>
      <c r="GM24" s="85"/>
      <c r="GN24" s="85"/>
      <c r="GO24" s="85"/>
      <c r="GP24" s="85" t="s">
        <v>28</v>
      </c>
      <c r="GQ24" s="85"/>
      <c r="GR24" s="85"/>
      <c r="GS24" s="85"/>
      <c r="GT24" s="86" t="s">
        <v>28</v>
      </c>
      <c r="GU24" s="87"/>
      <c r="GV24" s="87"/>
      <c r="GW24" s="88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ht="15" customHeight="1" x14ac:dyDescent="0.2">
      <c r="A25" s="77" t="s">
        <v>13</v>
      </c>
      <c r="B25" s="86" t="s">
        <v>10</v>
      </c>
      <c r="C25" s="87"/>
      <c r="D25" s="87"/>
      <c r="E25" s="88"/>
      <c r="F25" s="86" t="s">
        <v>10</v>
      </c>
      <c r="G25" s="87"/>
      <c r="H25" s="87"/>
      <c r="I25" s="88"/>
      <c r="J25" s="86" t="s">
        <v>10</v>
      </c>
      <c r="K25" s="87"/>
      <c r="L25" s="87"/>
      <c r="M25" s="88"/>
      <c r="N25" s="86" t="s">
        <v>10</v>
      </c>
      <c r="O25" s="87"/>
      <c r="P25" s="87"/>
      <c r="Q25" s="88"/>
      <c r="R25" s="86" t="s">
        <v>10</v>
      </c>
      <c r="S25" s="87"/>
      <c r="T25" s="87"/>
      <c r="U25" s="88"/>
      <c r="V25" s="86" t="s">
        <v>10</v>
      </c>
      <c r="W25" s="87"/>
      <c r="X25" s="87"/>
      <c r="Y25" s="88"/>
      <c r="Z25" s="86" t="s">
        <v>10</v>
      </c>
      <c r="AA25" s="87"/>
      <c r="AB25" s="87"/>
      <c r="AC25" s="88"/>
      <c r="AD25" s="86" t="s">
        <v>10</v>
      </c>
      <c r="AE25" s="87"/>
      <c r="AF25" s="87"/>
      <c r="AG25" s="88"/>
      <c r="AH25" s="86" t="s">
        <v>10</v>
      </c>
      <c r="AI25" s="87"/>
      <c r="AJ25" s="87"/>
      <c r="AK25" s="88"/>
      <c r="AL25" s="86" t="s">
        <v>10</v>
      </c>
      <c r="AM25" s="87"/>
      <c r="AN25" s="87"/>
      <c r="AO25" s="88"/>
      <c r="AP25" s="86" t="s">
        <v>10</v>
      </c>
      <c r="AQ25" s="87"/>
      <c r="AR25" s="87"/>
      <c r="AS25" s="88"/>
      <c r="AT25" s="89" t="s">
        <v>10</v>
      </c>
      <c r="AU25" s="90"/>
      <c r="AV25" s="90"/>
      <c r="AW25" s="91"/>
      <c r="AX25" s="89" t="s">
        <v>10</v>
      </c>
      <c r="AY25" s="90"/>
      <c r="AZ25" s="90"/>
      <c r="BA25" s="91"/>
      <c r="BB25" s="89" t="s">
        <v>10</v>
      </c>
      <c r="BC25" s="90"/>
      <c r="BD25" s="90"/>
      <c r="BE25" s="91"/>
      <c r="BF25" s="89" t="s">
        <v>10</v>
      </c>
      <c r="BG25" s="90"/>
      <c r="BH25" s="90"/>
      <c r="BI25" s="91"/>
      <c r="BJ25" s="86" t="s">
        <v>10</v>
      </c>
      <c r="BK25" s="87"/>
      <c r="BL25" s="87"/>
      <c r="BM25" s="88"/>
      <c r="BN25" s="89" t="s">
        <v>10</v>
      </c>
      <c r="BO25" s="90"/>
      <c r="BP25" s="90"/>
      <c r="BQ25" s="91"/>
      <c r="BR25" s="89" t="s">
        <v>10</v>
      </c>
      <c r="BS25" s="90"/>
      <c r="BT25" s="90"/>
      <c r="BU25" s="91"/>
      <c r="BV25" s="89" t="s">
        <v>10</v>
      </c>
      <c r="BW25" s="90"/>
      <c r="BX25" s="90"/>
      <c r="BY25" s="91"/>
      <c r="BZ25" s="89" t="s">
        <v>10</v>
      </c>
      <c r="CA25" s="90"/>
      <c r="CB25" s="90"/>
      <c r="CC25" s="91"/>
      <c r="CD25" s="86" t="s">
        <v>10</v>
      </c>
      <c r="CE25" s="87"/>
      <c r="CF25" s="87"/>
      <c r="CG25" s="88"/>
      <c r="CH25" s="89" t="s">
        <v>10</v>
      </c>
      <c r="CI25" s="90"/>
      <c r="CJ25" s="90"/>
      <c r="CK25" s="91"/>
      <c r="CL25" s="86" t="s">
        <v>10</v>
      </c>
      <c r="CM25" s="87"/>
      <c r="CN25" s="87"/>
      <c r="CO25" s="88"/>
      <c r="CP25" s="86" t="s">
        <v>10</v>
      </c>
      <c r="CQ25" s="87"/>
      <c r="CR25" s="87"/>
      <c r="CS25" s="88"/>
      <c r="CT25" s="89" t="s">
        <v>10</v>
      </c>
      <c r="CU25" s="90"/>
      <c r="CV25" s="90"/>
      <c r="CW25" s="91"/>
      <c r="CX25" s="86" t="s">
        <v>10</v>
      </c>
      <c r="CY25" s="87"/>
      <c r="CZ25" s="87"/>
      <c r="DA25" s="88"/>
      <c r="DB25" s="89" t="s">
        <v>10</v>
      </c>
      <c r="DC25" s="90"/>
      <c r="DD25" s="90"/>
      <c r="DE25" s="91"/>
      <c r="DF25" s="112" t="s">
        <v>10</v>
      </c>
      <c r="DG25" s="90"/>
      <c r="DH25" s="90"/>
      <c r="DI25" s="113"/>
      <c r="DJ25" s="89" t="s">
        <v>10</v>
      </c>
      <c r="DK25" s="90"/>
      <c r="DL25" s="90"/>
      <c r="DM25" s="91"/>
      <c r="DN25" s="86" t="s">
        <v>10</v>
      </c>
      <c r="DO25" s="87"/>
      <c r="DP25" s="87"/>
      <c r="DQ25" s="88"/>
      <c r="DR25" s="86" t="s">
        <v>10</v>
      </c>
      <c r="DS25" s="87"/>
      <c r="DT25" s="87"/>
      <c r="DU25" s="88"/>
      <c r="DV25" s="89" t="s">
        <v>10</v>
      </c>
      <c r="DW25" s="90"/>
      <c r="DX25" s="90"/>
      <c r="DY25" s="91"/>
      <c r="DZ25" s="89" t="s">
        <v>10</v>
      </c>
      <c r="EA25" s="90"/>
      <c r="EB25" s="90"/>
      <c r="EC25" s="91"/>
      <c r="ED25" s="89" t="s">
        <v>10</v>
      </c>
      <c r="EE25" s="90"/>
      <c r="EF25" s="90"/>
      <c r="EG25" s="91"/>
      <c r="EH25" s="89" t="s">
        <v>10</v>
      </c>
      <c r="EI25" s="90"/>
      <c r="EJ25" s="90"/>
      <c r="EK25" s="91"/>
      <c r="EL25" s="86" t="s">
        <v>10</v>
      </c>
      <c r="EM25" s="87"/>
      <c r="EN25" s="87"/>
      <c r="EO25" s="88"/>
      <c r="EP25" s="89" t="s">
        <v>10</v>
      </c>
      <c r="EQ25" s="90"/>
      <c r="ER25" s="90"/>
      <c r="ES25" s="91"/>
      <c r="ET25" s="89" t="s">
        <v>10</v>
      </c>
      <c r="EU25" s="90"/>
      <c r="EV25" s="90"/>
      <c r="EW25" s="91"/>
      <c r="EX25" s="89" t="s">
        <v>10</v>
      </c>
      <c r="EY25" s="90"/>
      <c r="EZ25" s="90"/>
      <c r="FA25" s="91"/>
      <c r="FB25" s="89" t="s">
        <v>10</v>
      </c>
      <c r="FC25" s="90"/>
      <c r="FD25" s="90"/>
      <c r="FE25" s="91"/>
      <c r="FF25" s="86" t="s">
        <v>10</v>
      </c>
      <c r="FG25" s="87"/>
      <c r="FH25" s="87"/>
      <c r="FI25" s="88"/>
      <c r="FJ25" s="89" t="s">
        <v>10</v>
      </c>
      <c r="FK25" s="90"/>
      <c r="FL25" s="90"/>
      <c r="FM25" s="91"/>
      <c r="FN25" s="89" t="s">
        <v>10</v>
      </c>
      <c r="FO25" s="90"/>
      <c r="FP25" s="90"/>
      <c r="FQ25" s="91"/>
      <c r="FR25" s="86" t="s">
        <v>10</v>
      </c>
      <c r="FS25" s="87"/>
      <c r="FT25" s="87"/>
      <c r="FU25" s="88"/>
      <c r="FV25" s="86" t="s">
        <v>10</v>
      </c>
      <c r="FW25" s="87"/>
      <c r="FX25" s="87"/>
      <c r="FY25" s="88"/>
      <c r="FZ25" s="86" t="s">
        <v>10</v>
      </c>
      <c r="GA25" s="87"/>
      <c r="GB25" s="87"/>
      <c r="GC25" s="88"/>
      <c r="GD25" s="86" t="s">
        <v>10</v>
      </c>
      <c r="GE25" s="87"/>
      <c r="GF25" s="87"/>
      <c r="GG25" s="88"/>
      <c r="GH25" s="86" t="s">
        <v>10</v>
      </c>
      <c r="GI25" s="87"/>
      <c r="GJ25" s="87"/>
      <c r="GK25" s="88"/>
      <c r="GL25" s="86" t="s">
        <v>10</v>
      </c>
      <c r="GM25" s="87"/>
      <c r="GN25" s="87"/>
      <c r="GO25" s="88"/>
      <c r="GP25" s="86" t="s">
        <v>10</v>
      </c>
      <c r="GQ25" s="87"/>
      <c r="GR25" s="87"/>
      <c r="GS25" s="88"/>
      <c r="GT25" s="86" t="s">
        <v>10</v>
      </c>
      <c r="GU25" s="87"/>
      <c r="GV25" s="87"/>
      <c r="GW25" s="88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ht="15" customHeight="1" x14ac:dyDescent="0.2">
      <c r="A26" s="11" t="s">
        <v>8</v>
      </c>
      <c r="B26" s="93" t="s">
        <v>12</v>
      </c>
      <c r="C26" s="93"/>
      <c r="D26" s="93"/>
      <c r="E26" s="93"/>
      <c r="F26" s="86" t="s">
        <v>9</v>
      </c>
      <c r="G26" s="87"/>
      <c r="H26" s="87"/>
      <c r="I26" s="88"/>
      <c r="J26" s="86" t="s">
        <v>9</v>
      </c>
      <c r="K26" s="87"/>
      <c r="L26" s="87"/>
      <c r="M26" s="88"/>
      <c r="N26" s="86" t="s">
        <v>9</v>
      </c>
      <c r="O26" s="87"/>
      <c r="P26" s="87"/>
      <c r="Q26" s="88"/>
      <c r="R26" s="93" t="s">
        <v>12</v>
      </c>
      <c r="S26" s="93"/>
      <c r="T26" s="93"/>
      <c r="U26" s="93"/>
      <c r="V26" s="86" t="s">
        <v>9</v>
      </c>
      <c r="W26" s="87"/>
      <c r="X26" s="87"/>
      <c r="Y26" s="88"/>
      <c r="Z26" s="93" t="s">
        <v>12</v>
      </c>
      <c r="AA26" s="93"/>
      <c r="AB26" s="93"/>
      <c r="AC26" s="93"/>
      <c r="AD26" s="93" t="s">
        <v>12</v>
      </c>
      <c r="AE26" s="93"/>
      <c r="AF26" s="93"/>
      <c r="AG26" s="93"/>
      <c r="AH26" s="83" t="s">
        <v>9</v>
      </c>
      <c r="AI26" s="83"/>
      <c r="AJ26" s="83"/>
      <c r="AK26" s="83"/>
      <c r="AL26" s="83" t="s">
        <v>9</v>
      </c>
      <c r="AM26" s="83"/>
      <c r="AN26" s="83"/>
      <c r="AO26" s="83"/>
      <c r="AP26" s="83" t="s">
        <v>9</v>
      </c>
      <c r="AQ26" s="83"/>
      <c r="AR26" s="83"/>
      <c r="AS26" s="83"/>
      <c r="AT26" s="94" t="s">
        <v>12</v>
      </c>
      <c r="AU26" s="94"/>
      <c r="AV26" s="94"/>
      <c r="AW26" s="94"/>
      <c r="AX26" s="85" t="s">
        <v>9</v>
      </c>
      <c r="AY26" s="85"/>
      <c r="AZ26" s="85"/>
      <c r="BA26" s="85"/>
      <c r="BB26" s="94" t="s">
        <v>12</v>
      </c>
      <c r="BC26" s="94"/>
      <c r="BD26" s="94"/>
      <c r="BE26" s="94"/>
      <c r="BF26" s="85" t="s">
        <v>9</v>
      </c>
      <c r="BG26" s="85"/>
      <c r="BH26" s="85"/>
      <c r="BI26" s="85"/>
      <c r="BJ26" s="85" t="s">
        <v>9</v>
      </c>
      <c r="BK26" s="85"/>
      <c r="BL26" s="85"/>
      <c r="BM26" s="85"/>
      <c r="BN26" s="85" t="s">
        <v>9</v>
      </c>
      <c r="BO26" s="85"/>
      <c r="BP26" s="85"/>
      <c r="BQ26" s="85"/>
      <c r="BR26" s="85" t="s">
        <v>9</v>
      </c>
      <c r="BS26" s="85"/>
      <c r="BT26" s="85"/>
      <c r="BU26" s="85"/>
      <c r="BV26" s="85" t="s">
        <v>9</v>
      </c>
      <c r="BW26" s="85"/>
      <c r="BX26" s="85"/>
      <c r="BY26" s="85"/>
      <c r="BZ26" s="94" t="s">
        <v>12</v>
      </c>
      <c r="CA26" s="94"/>
      <c r="CB26" s="94"/>
      <c r="CC26" s="94"/>
      <c r="CD26" s="83" t="s">
        <v>9</v>
      </c>
      <c r="CE26" s="83"/>
      <c r="CF26" s="83"/>
      <c r="CG26" s="83"/>
      <c r="CH26" s="94" t="s">
        <v>12</v>
      </c>
      <c r="CI26" s="94"/>
      <c r="CJ26" s="94"/>
      <c r="CK26" s="94"/>
      <c r="CL26" s="94" t="s">
        <v>12</v>
      </c>
      <c r="CM26" s="94"/>
      <c r="CN26" s="94"/>
      <c r="CO26" s="94"/>
      <c r="CP26" s="85" t="s">
        <v>9</v>
      </c>
      <c r="CQ26" s="85"/>
      <c r="CR26" s="85"/>
      <c r="CS26" s="85"/>
      <c r="CT26" s="85" t="s">
        <v>9</v>
      </c>
      <c r="CU26" s="85"/>
      <c r="CV26" s="85"/>
      <c r="CW26" s="85"/>
      <c r="CX26" s="85" t="s">
        <v>9</v>
      </c>
      <c r="CY26" s="85"/>
      <c r="CZ26" s="85"/>
      <c r="DA26" s="85"/>
      <c r="DB26" s="85" t="s">
        <v>9</v>
      </c>
      <c r="DC26" s="85"/>
      <c r="DD26" s="85"/>
      <c r="DE26" s="85"/>
      <c r="DF26" s="85" t="s">
        <v>9</v>
      </c>
      <c r="DG26" s="85"/>
      <c r="DH26" s="85"/>
      <c r="DI26" s="85"/>
      <c r="DJ26" s="83" t="s">
        <v>9</v>
      </c>
      <c r="DK26" s="83"/>
      <c r="DL26" s="83"/>
      <c r="DM26" s="83"/>
      <c r="DN26" s="114" t="s">
        <v>12</v>
      </c>
      <c r="DO26" s="114"/>
      <c r="DP26" s="114"/>
      <c r="DQ26" s="114"/>
      <c r="DR26" s="83" t="s">
        <v>9</v>
      </c>
      <c r="DS26" s="83"/>
      <c r="DT26" s="83"/>
      <c r="DU26" s="83"/>
      <c r="DV26" s="85" t="s">
        <v>9</v>
      </c>
      <c r="DW26" s="85"/>
      <c r="DX26" s="85"/>
      <c r="DY26" s="85"/>
      <c r="DZ26" s="94" t="s">
        <v>12</v>
      </c>
      <c r="EA26" s="94"/>
      <c r="EB26" s="94"/>
      <c r="EC26" s="94"/>
      <c r="ED26" s="85" t="s">
        <v>9</v>
      </c>
      <c r="EE26" s="85"/>
      <c r="EF26" s="85"/>
      <c r="EG26" s="85"/>
      <c r="EH26" s="85" t="s">
        <v>9</v>
      </c>
      <c r="EI26" s="85"/>
      <c r="EJ26" s="85"/>
      <c r="EK26" s="85"/>
      <c r="EL26" s="93" t="s">
        <v>12</v>
      </c>
      <c r="EM26" s="93"/>
      <c r="EN26" s="93"/>
      <c r="EO26" s="93"/>
      <c r="EP26" s="85" t="s">
        <v>9</v>
      </c>
      <c r="EQ26" s="85"/>
      <c r="ER26" s="85"/>
      <c r="ES26" s="85"/>
      <c r="ET26" s="94" t="s">
        <v>12</v>
      </c>
      <c r="EU26" s="94"/>
      <c r="EV26" s="94"/>
      <c r="EW26" s="94"/>
      <c r="EX26" s="85" t="s">
        <v>9</v>
      </c>
      <c r="EY26" s="85"/>
      <c r="EZ26" s="85"/>
      <c r="FA26" s="85"/>
      <c r="FB26" s="85" t="s">
        <v>9</v>
      </c>
      <c r="FC26" s="85"/>
      <c r="FD26" s="85"/>
      <c r="FE26" s="85"/>
      <c r="FF26" s="85" t="s">
        <v>9</v>
      </c>
      <c r="FG26" s="85"/>
      <c r="FH26" s="85"/>
      <c r="FI26" s="85"/>
      <c r="FJ26" s="94" t="s">
        <v>12</v>
      </c>
      <c r="FK26" s="94"/>
      <c r="FL26" s="94"/>
      <c r="FM26" s="94"/>
      <c r="FN26" s="94" t="s">
        <v>12</v>
      </c>
      <c r="FO26" s="94"/>
      <c r="FP26" s="94"/>
      <c r="FQ26" s="94"/>
      <c r="FR26" s="122" t="s">
        <v>12</v>
      </c>
      <c r="FS26" s="122"/>
      <c r="FT26" s="122"/>
      <c r="FU26" s="122"/>
      <c r="FV26" s="83" t="s">
        <v>9</v>
      </c>
      <c r="FW26" s="83"/>
      <c r="FX26" s="83"/>
      <c r="FY26" s="83"/>
      <c r="FZ26" s="83" t="s">
        <v>9</v>
      </c>
      <c r="GA26" s="83"/>
      <c r="GB26" s="83"/>
      <c r="GC26" s="83"/>
      <c r="GD26" s="122" t="s">
        <v>12</v>
      </c>
      <c r="GE26" s="122"/>
      <c r="GF26" s="122"/>
      <c r="GG26" s="122"/>
      <c r="GH26" s="122" t="s">
        <v>12</v>
      </c>
      <c r="GI26" s="122"/>
      <c r="GJ26" s="122"/>
      <c r="GK26" s="122"/>
      <c r="GL26" s="83" t="s">
        <v>9</v>
      </c>
      <c r="GM26" s="83"/>
      <c r="GN26" s="83"/>
      <c r="GO26" s="83"/>
      <c r="GP26" s="93" t="s">
        <v>12</v>
      </c>
      <c r="GQ26" s="93"/>
      <c r="GR26" s="93"/>
      <c r="GS26" s="93"/>
      <c r="GT26" s="83" t="s">
        <v>9</v>
      </c>
      <c r="GU26" s="83"/>
      <c r="GV26" s="83"/>
      <c r="GW26" s="8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ht="15" customHeight="1" x14ac:dyDescent="0.2">
      <c r="V27" s="107"/>
      <c r="W27" s="107"/>
      <c r="X27" s="107"/>
      <c r="Y27" s="107"/>
      <c r="Z27" s="104"/>
      <c r="AA27" s="104"/>
      <c r="AB27" s="104"/>
      <c r="AC27" s="104"/>
      <c r="AD27" s="127"/>
      <c r="AE27" s="127"/>
      <c r="AF27" s="127"/>
      <c r="AG27" s="127"/>
      <c r="AH27" s="128"/>
      <c r="AI27" s="128"/>
      <c r="AJ27" s="128"/>
      <c r="AK27" s="128"/>
      <c r="AL27" s="15"/>
      <c r="AX27" s="116"/>
      <c r="AY27" s="116"/>
      <c r="AZ27" s="116"/>
      <c r="BA27" s="116"/>
      <c r="BN27" s="53"/>
      <c r="BO27" s="54"/>
      <c r="BP27" s="54"/>
      <c r="BQ27" s="54"/>
      <c r="CD27" s="116"/>
      <c r="CE27" s="116"/>
      <c r="CF27" s="116"/>
      <c r="CG27" s="116"/>
      <c r="CH27" s="14"/>
      <c r="CI27" s="14"/>
      <c r="CJ27" s="14"/>
      <c r="CK27" s="14"/>
      <c r="DJ27" s="15"/>
      <c r="DK27" s="15"/>
      <c r="DL27" s="15"/>
      <c r="DM27" s="15"/>
      <c r="DZ27" s="55"/>
      <c r="EA27" s="56"/>
      <c r="EB27" s="56"/>
      <c r="EC27" s="56"/>
      <c r="GP27" s="129"/>
      <c r="GQ27" s="129"/>
      <c r="GR27" s="129"/>
      <c r="GS27" s="129"/>
    </row>
    <row r="28" spans="1:228" ht="15" customHeight="1" x14ac:dyDescent="0.2">
      <c r="J28" s="16"/>
      <c r="AX28" s="15"/>
      <c r="AY28" s="15"/>
      <c r="AZ28" s="15"/>
      <c r="BA28" s="15"/>
      <c r="BN28" s="42"/>
      <c r="BO28" s="42"/>
      <c r="BP28" s="42"/>
      <c r="BQ28" s="42"/>
      <c r="BX28" s="15"/>
      <c r="DZ28" s="29"/>
      <c r="EA28" s="29"/>
      <c r="EB28" s="29"/>
      <c r="EC28" s="29"/>
      <c r="FF28" s="126"/>
      <c r="FG28" s="126"/>
      <c r="FH28" s="126"/>
      <c r="FI28" s="126"/>
      <c r="FZ28" s="126"/>
      <c r="GA28" s="126"/>
      <c r="GB28" s="126"/>
      <c r="GC28" s="126"/>
    </row>
    <row r="29" spans="1:228" ht="15" customHeight="1" x14ac:dyDescent="0.2">
      <c r="BN29" s="42"/>
      <c r="BO29" s="42"/>
      <c r="BP29" s="42"/>
      <c r="BQ29" s="42"/>
      <c r="DZ29" s="29"/>
      <c r="EA29" s="29"/>
      <c r="EB29" s="29"/>
      <c r="EC29" s="29"/>
    </row>
    <row r="32" spans="1:228" ht="15" customHeight="1" x14ac:dyDescent="0.2">
      <c r="A32" s="5" t="s">
        <v>18</v>
      </c>
    </row>
  </sheetData>
  <sortState ref="C40:C90">
    <sortCondition ref="C90"/>
  </sortState>
  <mergeCells count="724">
    <mergeCell ref="FF28:FI28"/>
    <mergeCell ref="FZ28:GC28"/>
    <mergeCell ref="V19:Y19"/>
    <mergeCell ref="Z19:AC19"/>
    <mergeCell ref="AD27:AG27"/>
    <mergeCell ref="AH27:AK27"/>
    <mergeCell ref="GP27:GS27"/>
    <mergeCell ref="FF20:FI20"/>
    <mergeCell ref="FF22:FI22"/>
    <mergeCell ref="FF23:FI23"/>
    <mergeCell ref="FF24:FI24"/>
    <mergeCell ref="FF25:FI25"/>
    <mergeCell ref="FF26:FI26"/>
    <mergeCell ref="FF21:FI21"/>
    <mergeCell ref="ET25:EW25"/>
    <mergeCell ref="ET26:EW26"/>
    <mergeCell ref="ED26:EG26"/>
    <mergeCell ref="ED21:EG21"/>
    <mergeCell ref="ED23:EG23"/>
    <mergeCell ref="ED24:EG24"/>
    <mergeCell ref="ED25:EG25"/>
    <mergeCell ref="DJ23:DM23"/>
    <mergeCell ref="DJ24:DM24"/>
    <mergeCell ref="DJ19:DM19"/>
    <mergeCell ref="FJ26:FM26"/>
    <mergeCell ref="FJ21:FM21"/>
    <mergeCell ref="FJ16:FM16"/>
    <mergeCell ref="FJ17:FM17"/>
    <mergeCell ref="FJ18:FM18"/>
    <mergeCell ref="FJ19:FM19"/>
    <mergeCell ref="FJ20:FM20"/>
    <mergeCell ref="FJ22:FM22"/>
    <mergeCell ref="FJ23:FM23"/>
    <mergeCell ref="FJ24:FM24"/>
    <mergeCell ref="FJ25:FM25"/>
    <mergeCell ref="FB17:FE17"/>
    <mergeCell ref="FB23:FE23"/>
    <mergeCell ref="FB16:FE16"/>
    <mergeCell ref="FB18:FE18"/>
    <mergeCell ref="FB21:FE21"/>
    <mergeCell ref="FB19:FE19"/>
    <mergeCell ref="FB20:FE20"/>
    <mergeCell ref="FB22:FE22"/>
    <mergeCell ref="FF16:FI16"/>
    <mergeCell ref="FF17:FI17"/>
    <mergeCell ref="FF18:FI18"/>
    <mergeCell ref="FF19:FI19"/>
    <mergeCell ref="EH26:EK26"/>
    <mergeCell ref="DZ23:EC23"/>
    <mergeCell ref="DZ24:EC24"/>
    <mergeCell ref="EL23:EO23"/>
    <mergeCell ref="EL24:EO24"/>
    <mergeCell ref="EL25:EO25"/>
    <mergeCell ref="DZ26:EC26"/>
    <mergeCell ref="DZ25:EC25"/>
    <mergeCell ref="FB24:FE24"/>
    <mergeCell ref="FB25:FE25"/>
    <mergeCell ref="FB26:FE26"/>
    <mergeCell ref="CH26:CK26"/>
    <mergeCell ref="CH22:CK22"/>
    <mergeCell ref="DJ26:DM26"/>
    <mergeCell ref="EP21:ES21"/>
    <mergeCell ref="GT23:GW23"/>
    <mergeCell ref="DN24:DQ24"/>
    <mergeCell ref="DN25:DQ25"/>
    <mergeCell ref="DN16:DQ16"/>
    <mergeCell ref="DN18:DQ18"/>
    <mergeCell ref="DN19:DQ19"/>
    <mergeCell ref="DN17:DQ17"/>
    <mergeCell ref="DN21:DQ21"/>
    <mergeCell ref="DN20:DQ20"/>
    <mergeCell ref="GT24:GW24"/>
    <mergeCell ref="GT25:GW25"/>
    <mergeCell ref="ED17:EG17"/>
    <mergeCell ref="ET20:EW20"/>
    <mergeCell ref="ET22:EW22"/>
    <mergeCell ref="ET23:EW23"/>
    <mergeCell ref="GD23:GG23"/>
    <mergeCell ref="GD19:GG19"/>
    <mergeCell ref="GD20:GG20"/>
    <mergeCell ref="GD22:GG22"/>
    <mergeCell ref="EL26:EO26"/>
    <mergeCell ref="CP18:CS18"/>
    <mergeCell ref="CP19:CS19"/>
    <mergeCell ref="GT26:GW26"/>
    <mergeCell ref="ED20:EG20"/>
    <mergeCell ref="FV23:FY23"/>
    <mergeCell ref="FV17:FY17"/>
    <mergeCell ref="FV18:FY18"/>
    <mergeCell ref="FV19:FY19"/>
    <mergeCell ref="ED22:EG22"/>
    <mergeCell ref="DV26:DY26"/>
    <mergeCell ref="DV21:DY21"/>
    <mergeCell ref="DV19:DY19"/>
    <mergeCell ref="DV20:DY20"/>
    <mergeCell ref="DV22:DY22"/>
    <mergeCell ref="ET17:EW17"/>
    <mergeCell ref="ET18:EW18"/>
    <mergeCell ref="ET24:EW24"/>
    <mergeCell ref="EP19:ES19"/>
    <mergeCell ref="EP20:ES20"/>
    <mergeCell ref="EP22:ES22"/>
    <mergeCell ref="EP23:ES23"/>
    <mergeCell ref="DV25:DY25"/>
    <mergeCell ref="DV18:DY18"/>
    <mergeCell ref="DV17:DY17"/>
    <mergeCell ref="FN23:FQ23"/>
    <mergeCell ref="FN19:FQ19"/>
    <mergeCell ref="FN20:FQ20"/>
    <mergeCell ref="FN22:FQ22"/>
    <mergeCell ref="GL23:GO23"/>
    <mergeCell ref="GL19:GO19"/>
    <mergeCell ref="GL20:GO20"/>
    <mergeCell ref="GL22:GO22"/>
    <mergeCell ref="GT7:GW8"/>
    <mergeCell ref="GT14:GW14"/>
    <mergeCell ref="GT15:GW15"/>
    <mergeCell ref="GT16:GW16"/>
    <mergeCell ref="GT17:GW17"/>
    <mergeCell ref="GT18:GW18"/>
    <mergeCell ref="GT19:GW19"/>
    <mergeCell ref="GT20:GW20"/>
    <mergeCell ref="GT22:GW22"/>
    <mergeCell ref="GT21:GW21"/>
    <mergeCell ref="GL24:GO24"/>
    <mergeCell ref="GL25:GO25"/>
    <mergeCell ref="GL26:GO26"/>
    <mergeCell ref="GP7:GS8"/>
    <mergeCell ref="GP14:GS14"/>
    <mergeCell ref="GP15:GS15"/>
    <mergeCell ref="GP16:GS16"/>
    <mergeCell ref="GP17:GS17"/>
    <mergeCell ref="GP18:GS18"/>
    <mergeCell ref="GP19:GS19"/>
    <mergeCell ref="GP20:GS20"/>
    <mergeCell ref="GP22:GS22"/>
    <mergeCell ref="GP23:GS23"/>
    <mergeCell ref="GP24:GS24"/>
    <mergeCell ref="GP25:GS25"/>
    <mergeCell ref="GP26:GS26"/>
    <mergeCell ref="GL21:GO21"/>
    <mergeCell ref="GP21:GS21"/>
    <mergeCell ref="GL7:GO8"/>
    <mergeCell ref="GL14:GO14"/>
    <mergeCell ref="GL15:GO15"/>
    <mergeCell ref="GL16:GO16"/>
    <mergeCell ref="GL17:GO17"/>
    <mergeCell ref="GL18:GO18"/>
    <mergeCell ref="GD24:GG24"/>
    <mergeCell ref="GD25:GG25"/>
    <mergeCell ref="GD26:GG26"/>
    <mergeCell ref="GH7:GK8"/>
    <mergeCell ref="GH14:GK14"/>
    <mergeCell ref="GH15:GK15"/>
    <mergeCell ref="GH16:GK16"/>
    <mergeCell ref="GH17:GK17"/>
    <mergeCell ref="GH18:GK18"/>
    <mergeCell ref="GH19:GK19"/>
    <mergeCell ref="GH20:GK20"/>
    <mergeCell ref="GH22:GK22"/>
    <mergeCell ref="GH23:GK23"/>
    <mergeCell ref="GH24:GK24"/>
    <mergeCell ref="GH25:GK25"/>
    <mergeCell ref="GH26:GK26"/>
    <mergeCell ref="GD21:GG21"/>
    <mergeCell ref="GH21:GK21"/>
    <mergeCell ref="GD7:GG8"/>
    <mergeCell ref="GD14:GG14"/>
    <mergeCell ref="GD15:GG15"/>
    <mergeCell ref="GD16:GG16"/>
    <mergeCell ref="GD17:GG17"/>
    <mergeCell ref="GD18:GG18"/>
    <mergeCell ref="FV24:FY24"/>
    <mergeCell ref="FV20:FY20"/>
    <mergeCell ref="FV22:FY22"/>
    <mergeCell ref="FV25:FY25"/>
    <mergeCell ref="FV26:FY26"/>
    <mergeCell ref="FZ7:GC8"/>
    <mergeCell ref="FZ14:GC14"/>
    <mergeCell ref="FZ15:GC15"/>
    <mergeCell ref="FZ16:GC16"/>
    <mergeCell ref="FZ17:GC17"/>
    <mergeCell ref="FZ18:GC18"/>
    <mergeCell ref="FZ19:GC19"/>
    <mergeCell ref="FZ20:GC20"/>
    <mergeCell ref="FZ22:GC22"/>
    <mergeCell ref="FZ23:GC23"/>
    <mergeCell ref="FZ24:GC24"/>
    <mergeCell ref="FZ25:GC25"/>
    <mergeCell ref="FZ26:GC26"/>
    <mergeCell ref="FV21:FY21"/>
    <mergeCell ref="FZ21:GC21"/>
    <mergeCell ref="FV7:FY8"/>
    <mergeCell ref="FV14:FY14"/>
    <mergeCell ref="FV15:FY15"/>
    <mergeCell ref="FV16:FY16"/>
    <mergeCell ref="FN24:FQ24"/>
    <mergeCell ref="FN25:FQ25"/>
    <mergeCell ref="FN26:FQ26"/>
    <mergeCell ref="FR7:FU8"/>
    <mergeCell ref="FR14:FU14"/>
    <mergeCell ref="FR15:FU15"/>
    <mergeCell ref="FR16:FU16"/>
    <mergeCell ref="FR17:FU17"/>
    <mergeCell ref="FR18:FU18"/>
    <mergeCell ref="FR19:FU19"/>
    <mergeCell ref="FR20:FU20"/>
    <mergeCell ref="FR22:FU22"/>
    <mergeCell ref="FR23:FU23"/>
    <mergeCell ref="FR24:FU24"/>
    <mergeCell ref="FR25:FU25"/>
    <mergeCell ref="FR26:FU26"/>
    <mergeCell ref="FN21:FQ21"/>
    <mergeCell ref="FR21:FU21"/>
    <mergeCell ref="FN7:FQ8"/>
    <mergeCell ref="FN14:FQ14"/>
    <mergeCell ref="FN15:FQ15"/>
    <mergeCell ref="FN16:FQ16"/>
    <mergeCell ref="FN17:FQ17"/>
    <mergeCell ref="FN18:FQ18"/>
    <mergeCell ref="FJ7:FM8"/>
    <mergeCell ref="FJ14:FM14"/>
    <mergeCell ref="FJ15:FM15"/>
    <mergeCell ref="FF7:FI8"/>
    <mergeCell ref="AX27:BA27"/>
    <mergeCell ref="CD27:CG27"/>
    <mergeCell ref="EX24:FA24"/>
    <mergeCell ref="EX25:FA25"/>
    <mergeCell ref="EX26:FA26"/>
    <mergeCell ref="EX20:FA20"/>
    <mergeCell ref="EX22:FA22"/>
    <mergeCell ref="EX23:FA23"/>
    <mergeCell ref="BZ21:CC21"/>
    <mergeCell ref="CD21:CG21"/>
    <mergeCell ref="CL21:CO21"/>
    <mergeCell ref="CP21:CS21"/>
    <mergeCell ref="CT21:CW21"/>
    <mergeCell ref="FF14:FI14"/>
    <mergeCell ref="FF15:FI15"/>
    <mergeCell ref="EL18:EO18"/>
    <mergeCell ref="EL19:EO19"/>
    <mergeCell ref="EP17:ES17"/>
    <mergeCell ref="EX17:FA17"/>
    <mergeCell ref="EX7:FA8"/>
    <mergeCell ref="EX14:FA14"/>
    <mergeCell ref="EX15:FA15"/>
    <mergeCell ref="EX16:FA16"/>
    <mergeCell ref="EX18:FA18"/>
    <mergeCell ref="EX19:FA19"/>
    <mergeCell ref="ET7:EW8"/>
    <mergeCell ref="ET14:EW14"/>
    <mergeCell ref="ET15:EW15"/>
    <mergeCell ref="EX21:FA21"/>
    <mergeCell ref="ET19:EW19"/>
    <mergeCell ref="ET16:EW16"/>
    <mergeCell ref="FB7:FE8"/>
    <mergeCell ref="FB14:FE14"/>
    <mergeCell ref="FB15:FE15"/>
    <mergeCell ref="ET21:EW21"/>
    <mergeCell ref="EP24:ES24"/>
    <mergeCell ref="EP25:ES25"/>
    <mergeCell ref="EP26:ES26"/>
    <mergeCell ref="CX7:DA8"/>
    <mergeCell ref="CX14:DA14"/>
    <mergeCell ref="CX15:DA15"/>
    <mergeCell ref="CX16:DA16"/>
    <mergeCell ref="CX18:DA18"/>
    <mergeCell ref="CX19:DA19"/>
    <mergeCell ref="CX20:DA20"/>
    <mergeCell ref="CX22:DA22"/>
    <mergeCell ref="CX23:DA23"/>
    <mergeCell ref="CX24:DA24"/>
    <mergeCell ref="CX25:DA25"/>
    <mergeCell ref="CX26:DA26"/>
    <mergeCell ref="EP7:ES8"/>
    <mergeCell ref="EP14:ES14"/>
    <mergeCell ref="EP15:ES15"/>
    <mergeCell ref="EP16:ES16"/>
    <mergeCell ref="EP18:ES18"/>
    <mergeCell ref="DN26:DQ26"/>
    <mergeCell ref="DF26:DI26"/>
    <mergeCell ref="BN25:BQ25"/>
    <mergeCell ref="BF24:BI24"/>
    <mergeCell ref="EH23:EK23"/>
    <mergeCell ref="EH24:EK24"/>
    <mergeCell ref="EH25:EK25"/>
    <mergeCell ref="BN26:BQ26"/>
    <mergeCell ref="CH24:CK24"/>
    <mergeCell ref="DJ25:DM25"/>
    <mergeCell ref="DF24:DI24"/>
    <mergeCell ref="BZ23:CC23"/>
    <mergeCell ref="DV24:DY24"/>
    <mergeCell ref="DF25:DI25"/>
    <mergeCell ref="DV23:DY23"/>
    <mergeCell ref="CL26:CO26"/>
    <mergeCell ref="BR24:BU24"/>
    <mergeCell ref="CH25:CK25"/>
    <mergeCell ref="CD24:CG24"/>
    <mergeCell ref="CD25:CG25"/>
    <mergeCell ref="DR26:DU26"/>
    <mergeCell ref="BN24:BQ24"/>
    <mergeCell ref="CD23:CG23"/>
    <mergeCell ref="BV25:BY25"/>
    <mergeCell ref="EH20:EK20"/>
    <mergeCell ref="EH22:EK22"/>
    <mergeCell ref="EL21:EO21"/>
    <mergeCell ref="CX21:DA21"/>
    <mergeCell ref="DB21:DE21"/>
    <mergeCell ref="AH23:AK23"/>
    <mergeCell ref="AH21:AK21"/>
    <mergeCell ref="AL21:AO21"/>
    <mergeCell ref="AP21:AS21"/>
    <mergeCell ref="AT21:AW21"/>
    <mergeCell ref="AX21:BA21"/>
    <mergeCell ref="AX22:BA22"/>
    <mergeCell ref="BB21:BE21"/>
    <mergeCell ref="DJ22:DM22"/>
    <mergeCell ref="DJ20:DM20"/>
    <mergeCell ref="DF20:DI20"/>
    <mergeCell ref="BJ21:BM21"/>
    <mergeCell ref="CL22:CO22"/>
    <mergeCell ref="CL23:CO23"/>
    <mergeCell ref="BR23:BU23"/>
    <mergeCell ref="BV21:BY21"/>
    <mergeCell ref="BR20:BU20"/>
    <mergeCell ref="BR22:BU22"/>
    <mergeCell ref="AP20:AS20"/>
    <mergeCell ref="DR25:DU25"/>
    <mergeCell ref="CT23:CW23"/>
    <mergeCell ref="EL17:EO17"/>
    <mergeCell ref="EL16:EO16"/>
    <mergeCell ref="DF21:DI21"/>
    <mergeCell ref="DR21:DU21"/>
    <mergeCell ref="DZ21:EC21"/>
    <mergeCell ref="DZ19:EC19"/>
    <mergeCell ref="DZ20:EC20"/>
    <mergeCell ref="DZ22:EC22"/>
    <mergeCell ref="DJ16:DM16"/>
    <mergeCell ref="DJ18:DM18"/>
    <mergeCell ref="DB25:DE25"/>
    <mergeCell ref="DR19:DU19"/>
    <mergeCell ref="DR20:DU20"/>
    <mergeCell ref="DR22:DU22"/>
    <mergeCell ref="DR23:DU23"/>
    <mergeCell ref="DR24:DU24"/>
    <mergeCell ref="DR17:DU17"/>
    <mergeCell ref="EH16:EK16"/>
    <mergeCell ref="EH18:EK18"/>
    <mergeCell ref="EH21:EK21"/>
    <mergeCell ref="EL20:EO20"/>
    <mergeCell ref="EL22:EO22"/>
    <mergeCell ref="BJ15:BM15"/>
    <mergeCell ref="ED7:EG8"/>
    <mergeCell ref="ED14:EG14"/>
    <mergeCell ref="ED15:EG15"/>
    <mergeCell ref="DZ16:EC16"/>
    <mergeCell ref="DZ18:EC18"/>
    <mergeCell ref="DZ7:EC8"/>
    <mergeCell ref="DZ14:EC14"/>
    <mergeCell ref="EH19:EK19"/>
    <mergeCell ref="EH7:EK8"/>
    <mergeCell ref="EH14:EK14"/>
    <mergeCell ref="DZ17:EC17"/>
    <mergeCell ref="EH17:EK17"/>
    <mergeCell ref="EH15:EK15"/>
    <mergeCell ref="ED16:EG16"/>
    <mergeCell ref="ED18:EG18"/>
    <mergeCell ref="ED19:EG19"/>
    <mergeCell ref="DV15:DY15"/>
    <mergeCell ref="DZ15:EC15"/>
    <mergeCell ref="DJ17:DM17"/>
    <mergeCell ref="DV16:DY16"/>
    <mergeCell ref="BV15:BY15"/>
    <mergeCell ref="BV16:BY16"/>
    <mergeCell ref="BV18:BY18"/>
    <mergeCell ref="CL25:CO25"/>
    <mergeCell ref="EL7:EO8"/>
    <mergeCell ref="EL14:EO14"/>
    <mergeCell ref="EL15:EO15"/>
    <mergeCell ref="DV7:DY8"/>
    <mergeCell ref="DV14:DY14"/>
    <mergeCell ref="AL26:AO26"/>
    <mergeCell ref="AL7:AO8"/>
    <mergeCell ref="AL14:AO14"/>
    <mergeCell ref="AL15:AO15"/>
    <mergeCell ref="AL16:AO16"/>
    <mergeCell ref="AL18:AO18"/>
    <mergeCell ref="AL19:AO19"/>
    <mergeCell ref="AL25:AO25"/>
    <mergeCell ref="AL20:AO20"/>
    <mergeCell ref="AL22:AO22"/>
    <mergeCell ref="AL23:AO23"/>
    <mergeCell ref="AL24:AO24"/>
    <mergeCell ref="AP25:AS25"/>
    <mergeCell ref="AP26:AS26"/>
    <mergeCell ref="BJ26:BM26"/>
    <mergeCell ref="BF26:BI26"/>
    <mergeCell ref="BJ7:BM8"/>
    <mergeCell ref="BJ14:BM14"/>
    <mergeCell ref="DB26:DE26"/>
    <mergeCell ref="CP25:CS25"/>
    <mergeCell ref="CP26:CS26"/>
    <mergeCell ref="DB23:DE23"/>
    <mergeCell ref="DB20:DE20"/>
    <mergeCell ref="DB22:DE22"/>
    <mergeCell ref="CT26:CW26"/>
    <mergeCell ref="DB24:DE24"/>
    <mergeCell ref="CT24:CW24"/>
    <mergeCell ref="CT25:CW25"/>
    <mergeCell ref="CT20:CW20"/>
    <mergeCell ref="CT22:CW22"/>
    <mergeCell ref="CP20:CS20"/>
    <mergeCell ref="CP22:CS22"/>
    <mergeCell ref="CP23:CS23"/>
    <mergeCell ref="CP24:CS24"/>
    <mergeCell ref="CL24:CO24"/>
    <mergeCell ref="BV20:BY20"/>
    <mergeCell ref="BV24:BY24"/>
    <mergeCell ref="CD22:CG22"/>
    <mergeCell ref="BN7:BQ8"/>
    <mergeCell ref="DN22:DQ22"/>
    <mergeCell ref="DN23:DQ23"/>
    <mergeCell ref="DF22:DI22"/>
    <mergeCell ref="DF23:DI23"/>
    <mergeCell ref="BZ20:CC20"/>
    <mergeCell ref="BZ22:CC22"/>
    <mergeCell ref="BR21:BU21"/>
    <mergeCell ref="DF18:DI18"/>
    <mergeCell ref="DF19:DI19"/>
    <mergeCell ref="DB19:DE19"/>
    <mergeCell ref="CT19:CW19"/>
    <mergeCell ref="CH18:CK18"/>
    <mergeCell ref="CH19:CK19"/>
    <mergeCell ref="CH20:CK20"/>
    <mergeCell ref="CH23:CK23"/>
    <mergeCell ref="DJ21:DM21"/>
    <mergeCell ref="CH21:CK21"/>
    <mergeCell ref="CT18:CW18"/>
    <mergeCell ref="DB18:DE18"/>
    <mergeCell ref="BZ15:CC15"/>
    <mergeCell ref="BZ16:CC16"/>
    <mergeCell ref="BZ18:CC18"/>
    <mergeCell ref="BN14:BQ14"/>
    <mergeCell ref="BN20:BQ20"/>
    <mergeCell ref="BR14:BU14"/>
    <mergeCell ref="BN18:BQ18"/>
    <mergeCell ref="BR15:BU15"/>
    <mergeCell ref="BR16:BU16"/>
    <mergeCell ref="BN19:BQ19"/>
    <mergeCell ref="BN15:BQ15"/>
    <mergeCell ref="BN16:BQ16"/>
    <mergeCell ref="BV19:BY19"/>
    <mergeCell ref="AX19:BA19"/>
    <mergeCell ref="AX20:BA20"/>
    <mergeCell ref="AX18:BA18"/>
    <mergeCell ref="BB24:BE24"/>
    <mergeCell ref="AT18:AW18"/>
    <mergeCell ref="AX24:BA24"/>
    <mergeCell ref="AP23:AS23"/>
    <mergeCell ref="AP24:AS24"/>
    <mergeCell ref="AP19:AS19"/>
    <mergeCell ref="AT19:AW19"/>
    <mergeCell ref="AT20:AW20"/>
    <mergeCell ref="N18:Q18"/>
    <mergeCell ref="N19:Q19"/>
    <mergeCell ref="N22:Q22"/>
    <mergeCell ref="N23:Q23"/>
    <mergeCell ref="N20:Q20"/>
    <mergeCell ref="N24:Q24"/>
    <mergeCell ref="N21:Q21"/>
    <mergeCell ref="R21:U21"/>
    <mergeCell ref="R25:U25"/>
    <mergeCell ref="R20:U20"/>
    <mergeCell ref="R23:U23"/>
    <mergeCell ref="R22:U22"/>
    <mergeCell ref="N25:Q25"/>
    <mergeCell ref="AD25:AG25"/>
    <mergeCell ref="BB25:BE25"/>
    <mergeCell ref="AX25:BA25"/>
    <mergeCell ref="AX26:BA26"/>
    <mergeCell ref="BB23:BE23"/>
    <mergeCell ref="BB26:BE26"/>
    <mergeCell ref="AT26:AW26"/>
    <mergeCell ref="AT22:AW22"/>
    <mergeCell ref="AT23:AW23"/>
    <mergeCell ref="AT25:AW25"/>
    <mergeCell ref="AT24:AW24"/>
    <mergeCell ref="AP22:AS22"/>
    <mergeCell ref="BB22:BE22"/>
    <mergeCell ref="Z27:AC27"/>
    <mergeCell ref="Z25:AC25"/>
    <mergeCell ref="V7:Y8"/>
    <mergeCell ref="V14:Y14"/>
    <mergeCell ref="V25:Y25"/>
    <mergeCell ref="V24:Y24"/>
    <mergeCell ref="Z20:AC20"/>
    <mergeCell ref="Z22:AC22"/>
    <mergeCell ref="Z23:AC23"/>
    <mergeCell ref="Z17:AC17"/>
    <mergeCell ref="V15:Y15"/>
    <mergeCell ref="V16:Y16"/>
    <mergeCell ref="V18:Y18"/>
    <mergeCell ref="V27:Y27"/>
    <mergeCell ref="V17:Y17"/>
    <mergeCell ref="Z26:AC26"/>
    <mergeCell ref="V23:Y23"/>
    <mergeCell ref="V20:Y20"/>
    <mergeCell ref="V22:Y22"/>
    <mergeCell ref="Z14:AC14"/>
    <mergeCell ref="Z15:AC15"/>
    <mergeCell ref="Z16:AC16"/>
    <mergeCell ref="Z18:AC18"/>
    <mergeCell ref="V26:Y26"/>
    <mergeCell ref="B18:E18"/>
    <mergeCell ref="J20:M20"/>
    <mergeCell ref="B26:E26"/>
    <mergeCell ref="B19:E19"/>
    <mergeCell ref="B25:E25"/>
    <mergeCell ref="B22:E22"/>
    <mergeCell ref="B23:E23"/>
    <mergeCell ref="F25:I25"/>
    <mergeCell ref="B17:E17"/>
    <mergeCell ref="J17:M17"/>
    <mergeCell ref="J23:M23"/>
    <mergeCell ref="J24:M24"/>
    <mergeCell ref="F20:I20"/>
    <mergeCell ref="F22:I22"/>
    <mergeCell ref="F17:I17"/>
    <mergeCell ref="F23:I23"/>
    <mergeCell ref="F24:I24"/>
    <mergeCell ref="F18:I18"/>
    <mergeCell ref="F19:I19"/>
    <mergeCell ref="F26:I26"/>
    <mergeCell ref="N17:Q17"/>
    <mergeCell ref="J22:M22"/>
    <mergeCell ref="B24:E24"/>
    <mergeCell ref="B20:E20"/>
    <mergeCell ref="B21:E21"/>
    <mergeCell ref="F21:I21"/>
    <mergeCell ref="J21:M21"/>
    <mergeCell ref="CT17:CW17"/>
    <mergeCell ref="DR15:DU15"/>
    <mergeCell ref="DR16:DU16"/>
    <mergeCell ref="DR18:DU18"/>
    <mergeCell ref="B16:E16"/>
    <mergeCell ref="AH16:AK16"/>
    <mergeCell ref="R16:U16"/>
    <mergeCell ref="F16:I16"/>
    <mergeCell ref="N16:Q16"/>
    <mergeCell ref="BF16:BI16"/>
    <mergeCell ref="BB20:BE20"/>
    <mergeCell ref="BB16:BE16"/>
    <mergeCell ref="CD19:CG19"/>
    <mergeCell ref="BF23:BI23"/>
    <mergeCell ref="BF22:BI22"/>
    <mergeCell ref="R24:U24"/>
    <mergeCell ref="AX23:BA23"/>
    <mergeCell ref="DF17:DI17"/>
    <mergeCell ref="CT7:CW8"/>
    <mergeCell ref="CT14:CW14"/>
    <mergeCell ref="CT15:CW15"/>
    <mergeCell ref="CT16:CW16"/>
    <mergeCell ref="DB15:DE15"/>
    <mergeCell ref="DB16:DE16"/>
    <mergeCell ref="DB7:DE8"/>
    <mergeCell ref="CD15:CG15"/>
    <mergeCell ref="CD16:CG16"/>
    <mergeCell ref="DF16:DI16"/>
    <mergeCell ref="CL16:CO16"/>
    <mergeCell ref="DR7:DU8"/>
    <mergeCell ref="DR14:DU14"/>
    <mergeCell ref="BV14:BY14"/>
    <mergeCell ref="BZ7:CC8"/>
    <mergeCell ref="BZ14:CC14"/>
    <mergeCell ref="A7:A8"/>
    <mergeCell ref="B7:E8"/>
    <mergeCell ref="B14:E14"/>
    <mergeCell ref="B15:E15"/>
    <mergeCell ref="AH15:AK15"/>
    <mergeCell ref="R15:U15"/>
    <mergeCell ref="N7:Q8"/>
    <mergeCell ref="N14:Q14"/>
    <mergeCell ref="J7:M8"/>
    <mergeCell ref="J14:M14"/>
    <mergeCell ref="J15:M15"/>
    <mergeCell ref="AH7:AK8"/>
    <mergeCell ref="AH14:AK14"/>
    <mergeCell ref="F7:I8"/>
    <mergeCell ref="F14:I14"/>
    <mergeCell ref="F15:I15"/>
    <mergeCell ref="N15:Q15"/>
    <mergeCell ref="CP14:CS14"/>
    <mergeCell ref="DB14:DE14"/>
    <mergeCell ref="DJ7:DM8"/>
    <mergeCell ref="DJ14:DM14"/>
    <mergeCell ref="DJ15:DM15"/>
    <mergeCell ref="DN7:DQ8"/>
    <mergeCell ref="DN14:DQ14"/>
    <mergeCell ref="DN15:DQ15"/>
    <mergeCell ref="CD7:CG8"/>
    <mergeCell ref="CD14:CG14"/>
    <mergeCell ref="DF7:DI8"/>
    <mergeCell ref="DF14:DI14"/>
    <mergeCell ref="DF15:DI15"/>
    <mergeCell ref="CH15:CK15"/>
    <mergeCell ref="CL15:CO15"/>
    <mergeCell ref="CL14:CO14"/>
    <mergeCell ref="CH14:CK14"/>
    <mergeCell ref="AX7:BA8"/>
    <mergeCell ref="AX14:BA14"/>
    <mergeCell ref="AX15:BA15"/>
    <mergeCell ref="AX16:BA16"/>
    <mergeCell ref="CX17:DA17"/>
    <mergeCell ref="DB17:DE17"/>
    <mergeCell ref="CP17:CS17"/>
    <mergeCell ref="BF17:BI17"/>
    <mergeCell ref="BJ17:BM17"/>
    <mergeCell ref="BN17:BQ17"/>
    <mergeCell ref="BR17:BU17"/>
    <mergeCell ref="BV17:BY17"/>
    <mergeCell ref="BZ17:CC17"/>
    <mergeCell ref="CD17:CG17"/>
    <mergeCell ref="CL17:CO17"/>
    <mergeCell ref="CH7:CK8"/>
    <mergeCell ref="CL7:CO8"/>
    <mergeCell ref="CP7:CS8"/>
    <mergeCell ref="CP15:CS15"/>
    <mergeCell ref="CP16:CS16"/>
    <mergeCell ref="BF7:BI8"/>
    <mergeCell ref="BF14:BI14"/>
    <mergeCell ref="BR7:BU8"/>
    <mergeCell ref="BV7:BY8"/>
    <mergeCell ref="CL18:CO18"/>
    <mergeCell ref="CL19:CO19"/>
    <mergeCell ref="CL20:CO20"/>
    <mergeCell ref="CH16:CK16"/>
    <mergeCell ref="CH17:CK17"/>
    <mergeCell ref="BJ18:BM18"/>
    <mergeCell ref="CD18:CG18"/>
    <mergeCell ref="BZ19:CC19"/>
    <mergeCell ref="BN21:BQ21"/>
    <mergeCell ref="AT7:AW8"/>
    <mergeCell ref="AP7:AS8"/>
    <mergeCell ref="AP14:AS14"/>
    <mergeCell ref="AH20:AK20"/>
    <mergeCell ref="BF18:BI18"/>
    <mergeCell ref="AH17:AK17"/>
    <mergeCell ref="AL17:AO17"/>
    <mergeCell ref="AP17:AS17"/>
    <mergeCell ref="AT17:AW17"/>
    <mergeCell ref="AX17:BA17"/>
    <mergeCell ref="AP15:AS15"/>
    <mergeCell ref="AP16:AS16"/>
    <mergeCell ref="AP18:AS18"/>
    <mergeCell ref="AH19:AK19"/>
    <mergeCell ref="BF15:BI15"/>
    <mergeCell ref="BB7:BE8"/>
    <mergeCell ref="BB14:BE14"/>
    <mergeCell ref="BB15:BE15"/>
    <mergeCell ref="AT14:AW14"/>
    <mergeCell ref="AT15:AW15"/>
    <mergeCell ref="AT16:AW16"/>
    <mergeCell ref="BB17:BE17"/>
    <mergeCell ref="BB18:BE18"/>
    <mergeCell ref="BB19:BE19"/>
    <mergeCell ref="R14:U14"/>
    <mergeCell ref="AD7:AG8"/>
    <mergeCell ref="AD14:AG14"/>
    <mergeCell ref="AD15:AG15"/>
    <mergeCell ref="AD16:AG16"/>
    <mergeCell ref="R18:U18"/>
    <mergeCell ref="R19:U19"/>
    <mergeCell ref="AD18:AG18"/>
    <mergeCell ref="AD19:AG19"/>
    <mergeCell ref="R17:U17"/>
    <mergeCell ref="AD17:AG17"/>
    <mergeCell ref="N26:Q26"/>
    <mergeCell ref="J26:M26"/>
    <mergeCell ref="CD20:CG20"/>
    <mergeCell ref="BR18:BU18"/>
    <mergeCell ref="BR19:BU19"/>
    <mergeCell ref="BV22:BY22"/>
    <mergeCell ref="BV23:BY23"/>
    <mergeCell ref="R26:U26"/>
    <mergeCell ref="J25:M25"/>
    <mergeCell ref="BV26:BY26"/>
    <mergeCell ref="BR26:BU26"/>
    <mergeCell ref="BZ26:CC26"/>
    <mergeCell ref="CD26:CG26"/>
    <mergeCell ref="BZ24:CC24"/>
    <mergeCell ref="BZ25:CC25"/>
    <mergeCell ref="AH24:AK24"/>
    <mergeCell ref="Z21:AC21"/>
    <mergeCell ref="AD21:AG21"/>
    <mergeCell ref="BF21:BI21"/>
    <mergeCell ref="AH22:AK22"/>
    <mergeCell ref="AD26:AG26"/>
    <mergeCell ref="AH25:AK25"/>
    <mergeCell ref="AH26:AK26"/>
    <mergeCell ref="BF25:BI25"/>
    <mergeCell ref="J16:M16"/>
    <mergeCell ref="Z7:AC8"/>
    <mergeCell ref="BF19:BI19"/>
    <mergeCell ref="AH18:AK18"/>
    <mergeCell ref="BJ25:BM25"/>
    <mergeCell ref="BR25:BU25"/>
    <mergeCell ref="AD22:AG22"/>
    <mergeCell ref="BN22:BQ22"/>
    <mergeCell ref="BN23:BQ23"/>
    <mergeCell ref="BJ16:BM16"/>
    <mergeCell ref="J18:M18"/>
    <mergeCell ref="J19:M19"/>
    <mergeCell ref="BJ19:BM19"/>
    <mergeCell ref="AD20:AG20"/>
    <mergeCell ref="V21:Y21"/>
    <mergeCell ref="AD24:AG24"/>
    <mergeCell ref="BJ24:BM24"/>
    <mergeCell ref="BJ20:BM20"/>
    <mergeCell ref="BJ22:BM22"/>
    <mergeCell ref="BJ23:BM23"/>
    <mergeCell ref="AD23:AG23"/>
    <mergeCell ref="BF20:BI20"/>
    <mergeCell ref="Z24:AC24"/>
    <mergeCell ref="R7:U8"/>
  </mergeCells>
  <pageMargins left="0.70866141732283472" right="0.70866141732283472" top="0.47244094488188981" bottom="0.39370078740157483" header="0.31496062992125984" footer="0.31496062992125984"/>
  <pageSetup scale="44" orientation="landscape" verticalDpi="300" r:id="rId1"/>
  <colBreaks count="8" manualBreakCount="8">
    <brk id="13" max="1048575" man="1"/>
    <brk id="29" max="1048575" man="1"/>
    <brk id="53" max="1048575" man="1"/>
    <brk id="65" max="1048575" man="1"/>
    <brk id="81" max="1048575" man="1"/>
    <brk id="93" max="32" man="1"/>
    <brk id="117" max="1048575" man="1"/>
    <brk id="125" max="1048575" man="1"/>
  </colBreaks>
  <ignoredErrors>
    <ignoredError sqref="BJ1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Hoja1!$C$1:$C$5</xm:f>
          </x14:formula1>
          <xm:sqref>B20:AO20</xm:sqref>
        </x14:dataValidation>
        <x14:dataValidation type="list" allowBlank="1" showInputMessage="1" showErrorMessage="1">
          <x14:formula1>
            <xm:f>Hoja1!$A$1:$A$3</xm:f>
          </x14:formula1>
          <xm:sqref>BZ17:DA17 DJ17:DY17 ED17:EG17 GP17:GW17 BJ17:BM17 R21:U21 B17:AW17 EL17:GG17</xm:sqref>
        </x14:dataValidation>
        <x14:dataValidation type="list" allowBlank="1" showInputMessage="1" showErrorMessage="1">
          <x14:formula1>
            <xm:f>Hoja1!$B$1:$B$2</xm:f>
          </x14:formula1>
          <xm:sqref>CD16:CS16 CX16:DA16 FV16:GC16 GP16:GW16 ED16:EG16 FB16:FM16 BJ16:BM16 DJ16:DY16 B16:AS16 EL16:EO16 ET16:EW16</xm:sqref>
        </x14:dataValidation>
        <x14:dataValidation type="list" allowBlank="1" showInputMessage="1" showErrorMessage="1">
          <x14:formula1>
            <xm:f>Hoja1!$C$1:$C$6</xm:f>
          </x14:formula1>
          <xm:sqref>FR20:GC20 ED20:EG20 FB20:FM20 EL20:EO20 ET20:EW20 CD20:DA20 DJ20:DY20 AP20:AS20 GT20:GW20 BJ20:BM20</xm:sqref>
        </x14:dataValidation>
        <x14:dataValidation type="list" allowBlank="1" showInputMessage="1" showErrorMessage="1">
          <x14:formula1>
            <xm:f>[1]Hoja1!#REF!</xm:f>
          </x14:formula1>
          <xm:sqref>DF16:DI17 FR16:FU16 DF20:DI20</xm:sqref>
        </x14:dataValidation>
        <x14:dataValidation type="list" allowBlank="1" showInputMessage="1" showErrorMessage="1">
          <x14:formula1>
            <xm:f>[2]Hoja1!#REF!</xm:f>
          </x14:formula1>
          <xm:sqref>EH20:EK20 DB16:DE17 EH16:EK17 FN16:FQ16 DB20:DE20 FN20:FQ20 BZ16:CC16 EP20:ES20 BR20:CC20 EP16:ES16 EX20:FA20 BR16:BY17 EX16:FA16</xm:sqref>
        </x14:dataValidation>
        <x14:dataValidation type="list" allowBlank="1" showInputMessage="1" showErrorMessage="1">
          <x14:formula1>
            <xm:f>[3]Hoja1!#REF!</xm:f>
          </x14:formula1>
          <xm:sqref>BN16:BQ17 BN20:BQ20 DZ16:EC17 DZ20:EC20 CT16:CW16</xm:sqref>
        </x14:dataValidation>
        <x14:dataValidation type="list" allowBlank="1" showInputMessage="1" showErrorMessage="1">
          <x14:formula1>
            <xm:f>[4]Hoja1!#REF!</xm:f>
          </x14:formula1>
          <xm:sqref>AT20:BE20 AX16:BE17 AT16:AW16</xm:sqref>
        </x14:dataValidation>
        <x14:dataValidation type="list" allowBlank="1" showInputMessage="1" showErrorMessage="1">
          <x14:formula1>
            <xm:f>[5]Hoja1!#REF!</xm:f>
          </x14:formula1>
          <xm:sqref>GP20:GS20</xm:sqref>
        </x14:dataValidation>
        <x14:dataValidation type="list" allowBlank="1" showInputMessage="1" showErrorMessage="1">
          <x14:formula1>
            <xm:f>[6]Hoja1!#REF!</xm:f>
          </x14:formula1>
          <xm:sqref>GD16:GO16 GH17:GO17 GD20:GO20</xm:sqref>
        </x14:dataValidation>
        <x14:dataValidation type="list" allowBlank="1" showInputMessage="1" showErrorMessage="1">
          <x14:formula1>
            <xm:f>[7]Hoja1!#REF!</xm:f>
          </x14:formula1>
          <xm:sqref>BF20:BI20 BF16:BI16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1" sqref="F1"/>
    </sheetView>
  </sheetViews>
  <sheetFormatPr baseColWidth="10" defaultRowHeight="12.75" x14ac:dyDescent="0.2"/>
  <cols>
    <col min="1" max="1" width="19.85546875" customWidth="1"/>
    <col min="3" max="3" width="11.7109375" customWidth="1"/>
  </cols>
  <sheetData>
    <row r="1" spans="1:6" x14ac:dyDescent="0.2">
      <c r="A1" s="10" t="s">
        <v>28</v>
      </c>
      <c r="B1" s="10" t="s">
        <v>10</v>
      </c>
      <c r="C1" s="10" t="s">
        <v>30</v>
      </c>
      <c r="D1" t="s">
        <v>15</v>
      </c>
      <c r="F1" s="13" t="s">
        <v>9</v>
      </c>
    </row>
    <row r="2" spans="1:6" x14ac:dyDescent="0.2">
      <c r="A2" s="10" t="s">
        <v>29</v>
      </c>
      <c r="B2" s="10" t="s">
        <v>27</v>
      </c>
      <c r="C2" s="10" t="s">
        <v>31</v>
      </c>
      <c r="D2" s="10" t="s">
        <v>27</v>
      </c>
      <c r="E2" s="10"/>
      <c r="F2" s="13" t="s">
        <v>12</v>
      </c>
    </row>
    <row r="3" spans="1:6" x14ac:dyDescent="0.2">
      <c r="A3" s="10" t="s">
        <v>17</v>
      </c>
      <c r="B3" t="s">
        <v>17</v>
      </c>
      <c r="C3" s="10" t="s">
        <v>32</v>
      </c>
      <c r="D3" s="10" t="s">
        <v>17</v>
      </c>
      <c r="F3" s="13" t="s">
        <v>17</v>
      </c>
    </row>
    <row r="4" spans="1:6" x14ac:dyDescent="0.2">
      <c r="C4" s="13" t="s">
        <v>85</v>
      </c>
    </row>
    <row r="5" spans="1:6" x14ac:dyDescent="0.2">
      <c r="C5" s="13" t="s">
        <v>33</v>
      </c>
    </row>
    <row r="6" spans="1:6" x14ac:dyDescent="0.2">
      <c r="C6" s="10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6:J56"/>
  <sheetViews>
    <sheetView topLeftCell="A51" workbookViewId="0">
      <selection activeCell="J52" sqref="J52:J56"/>
    </sheetView>
  </sheetViews>
  <sheetFormatPr baseColWidth="10" defaultRowHeight="12.75" x14ac:dyDescent="0.2"/>
  <sheetData>
    <row r="26" spans="7:7" ht="15" x14ac:dyDescent="0.2">
      <c r="G26" s="17" t="s">
        <v>220</v>
      </c>
    </row>
    <row r="27" spans="7:7" ht="15" x14ac:dyDescent="0.2">
      <c r="G27" s="17" t="s">
        <v>207</v>
      </c>
    </row>
    <row r="28" spans="7:7" ht="15" x14ac:dyDescent="0.2">
      <c r="G28" s="17" t="s">
        <v>218</v>
      </c>
    </row>
    <row r="29" spans="7:7" ht="15" x14ac:dyDescent="0.2">
      <c r="G29" s="17" t="s">
        <v>204</v>
      </c>
    </row>
    <row r="30" spans="7:7" ht="15" x14ac:dyDescent="0.2">
      <c r="G30" s="17" t="s">
        <v>232</v>
      </c>
    </row>
    <row r="31" spans="7:7" ht="15" x14ac:dyDescent="0.2">
      <c r="G31" s="17" t="s">
        <v>213</v>
      </c>
    </row>
    <row r="32" spans="7:7" ht="15" x14ac:dyDescent="0.2">
      <c r="G32" s="17" t="s">
        <v>229</v>
      </c>
    </row>
    <row r="33" spans="7:7" ht="15" x14ac:dyDescent="0.2">
      <c r="G33" s="17" t="s">
        <v>216</v>
      </c>
    </row>
    <row r="34" spans="7:7" ht="15" x14ac:dyDescent="0.2">
      <c r="G34" s="17" t="s">
        <v>233</v>
      </c>
    </row>
    <row r="35" spans="7:7" ht="15" x14ac:dyDescent="0.2">
      <c r="G35" s="17" t="s">
        <v>222</v>
      </c>
    </row>
    <row r="36" spans="7:7" ht="15" x14ac:dyDescent="0.2">
      <c r="G36" s="17" t="s">
        <v>214</v>
      </c>
    </row>
    <row r="37" spans="7:7" ht="15" x14ac:dyDescent="0.2">
      <c r="G37" s="17" t="s">
        <v>221</v>
      </c>
    </row>
    <row r="38" spans="7:7" ht="15" x14ac:dyDescent="0.2">
      <c r="G38" s="17" t="s">
        <v>206</v>
      </c>
    </row>
    <row r="39" spans="7:7" ht="15" x14ac:dyDescent="0.2">
      <c r="G39" s="17" t="s">
        <v>208</v>
      </c>
    </row>
    <row r="40" spans="7:7" ht="15" x14ac:dyDescent="0.2">
      <c r="G40" s="17" t="s">
        <v>210</v>
      </c>
    </row>
    <row r="41" spans="7:7" ht="15" x14ac:dyDescent="0.2">
      <c r="G41" s="17" t="s">
        <v>215</v>
      </c>
    </row>
    <row r="42" spans="7:7" ht="15" x14ac:dyDescent="0.2">
      <c r="G42" s="17" t="s">
        <v>209</v>
      </c>
    </row>
    <row r="43" spans="7:7" ht="15" x14ac:dyDescent="0.2">
      <c r="G43" s="17" t="s">
        <v>211</v>
      </c>
    </row>
    <row r="44" spans="7:7" ht="15" x14ac:dyDescent="0.2">
      <c r="G44" s="17" t="s">
        <v>205</v>
      </c>
    </row>
    <row r="45" spans="7:7" ht="15" x14ac:dyDescent="0.2">
      <c r="G45" s="17" t="s">
        <v>217</v>
      </c>
    </row>
    <row r="46" spans="7:7" ht="15" x14ac:dyDescent="0.2">
      <c r="G46" s="17" t="s">
        <v>231</v>
      </c>
    </row>
    <row r="47" spans="7:7" ht="15" x14ac:dyDescent="0.2">
      <c r="G47" s="17" t="s">
        <v>227</v>
      </c>
    </row>
    <row r="48" spans="7:7" ht="15" x14ac:dyDescent="0.2">
      <c r="G48" s="17" t="s">
        <v>226</v>
      </c>
    </row>
    <row r="49" spans="7:10" ht="15" x14ac:dyDescent="0.2">
      <c r="G49" s="17" t="s">
        <v>225</v>
      </c>
    </row>
    <row r="50" spans="7:10" ht="15" x14ac:dyDescent="0.2">
      <c r="G50" s="17" t="s">
        <v>230</v>
      </c>
    </row>
    <row r="51" spans="7:10" ht="15" x14ac:dyDescent="0.2">
      <c r="G51" s="17" t="s">
        <v>212</v>
      </c>
    </row>
    <row r="52" spans="7:10" ht="15" x14ac:dyDescent="0.2">
      <c r="G52" s="17" t="s">
        <v>228</v>
      </c>
      <c r="J52" s="43" t="s">
        <v>240</v>
      </c>
    </row>
    <row r="53" spans="7:10" ht="15" x14ac:dyDescent="0.2">
      <c r="G53" s="17" t="s">
        <v>224</v>
      </c>
      <c r="J53" s="43" t="s">
        <v>239</v>
      </c>
    </row>
    <row r="54" spans="7:10" ht="15" x14ac:dyDescent="0.2">
      <c r="G54" s="17" t="s">
        <v>234</v>
      </c>
      <c r="J54" s="43" t="s">
        <v>242</v>
      </c>
    </row>
    <row r="55" spans="7:10" ht="15" x14ac:dyDescent="0.2">
      <c r="G55" s="17" t="s">
        <v>219</v>
      </c>
      <c r="J55" s="43" t="s">
        <v>241</v>
      </c>
    </row>
    <row r="56" spans="7:10" ht="21" x14ac:dyDescent="0.2">
      <c r="G56" s="17" t="s">
        <v>223</v>
      </c>
      <c r="J56" s="43" t="s">
        <v>238</v>
      </c>
    </row>
  </sheetData>
  <sortState ref="J52:J74">
    <sortCondition ref="J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GENERAL</vt:lpstr>
      <vt:lpstr>Hoja1</vt:lpstr>
      <vt:lpstr>Hoja2</vt:lpstr>
      <vt:lpstr>GENERAL!Área_de_impresión</vt:lpstr>
      <vt:lpstr>GENERAL!Títulos_a_imprimir</vt:lpstr>
    </vt:vector>
  </TitlesOfParts>
  <Company>UNIVERSIDAD DISTRITAL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CoordinacionLab</dc:creator>
  <cp:lastModifiedBy>df</cp:lastModifiedBy>
  <cp:lastPrinted>2014-11-05T19:06:32Z</cp:lastPrinted>
  <dcterms:created xsi:type="dcterms:W3CDTF">2009-09-07T20:32:02Z</dcterms:created>
  <dcterms:modified xsi:type="dcterms:W3CDTF">2017-11-04T00:06:32Z</dcterms:modified>
</cp:coreProperties>
</file>