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502"/>
  <workbookPr/>
  <mc:AlternateContent xmlns:mc="http://schemas.openxmlformats.org/markup-compatibility/2006">
    <mc:Choice Requires="x15">
      <x15ac:absPath xmlns:x15ac="http://schemas.microsoft.com/office/spreadsheetml/2010/11/ac" url="/Users/eduardpinilla/Desktop/CONV. 009 DE 2017/AUDIENCIA/"/>
    </mc:Choice>
  </mc:AlternateContent>
  <bookViews>
    <workbookView xWindow="1840" yWindow="2680" windowWidth="26960" windowHeight="13900" tabRatio="500"/>
  </bookViews>
  <sheets>
    <sheet name="Hoja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31" i="1" l="1"/>
  <c r="J31" i="1"/>
  <c r="L28" i="1"/>
  <c r="K28" i="1"/>
  <c r="J28" i="1"/>
  <c r="H8" i="1"/>
  <c r="I8" i="1"/>
  <c r="H9" i="1"/>
  <c r="I9" i="1"/>
  <c r="H10" i="1"/>
  <c r="I10" i="1"/>
  <c r="H11" i="1"/>
  <c r="I11" i="1"/>
  <c r="H12" i="1"/>
  <c r="I12" i="1"/>
  <c r="H13" i="1"/>
  <c r="I13" i="1"/>
  <c r="H14" i="1"/>
  <c r="I14" i="1"/>
  <c r="H15" i="1"/>
  <c r="I15" i="1"/>
  <c r="H17" i="1"/>
  <c r="I17" i="1"/>
  <c r="H18" i="1"/>
  <c r="I18" i="1"/>
  <c r="H19" i="1"/>
  <c r="I19" i="1"/>
  <c r="H20" i="1"/>
  <c r="I20" i="1"/>
  <c r="H21" i="1"/>
  <c r="I21" i="1"/>
  <c r="H22" i="1"/>
  <c r="I22" i="1"/>
  <c r="H23" i="1"/>
  <c r="I23" i="1"/>
  <c r="H24" i="1"/>
  <c r="I24" i="1"/>
  <c r="H25" i="1"/>
  <c r="I25" i="1"/>
  <c r="H26" i="1"/>
  <c r="I26" i="1"/>
  <c r="H27" i="1"/>
  <c r="I27" i="1"/>
  <c r="I28" i="1"/>
</calcChain>
</file>

<file path=xl/sharedStrings.xml><?xml version="1.0" encoding="utf-8"?>
<sst xmlns="http://schemas.openxmlformats.org/spreadsheetml/2006/main" count="133" uniqueCount="76">
  <si>
    <t>UNIVERSIDAD DISTRITAL FRANCISCO JOSE DE CALDAS</t>
  </si>
  <si>
    <t xml:space="preserve">CONVOCATORIA PÚBLICA No. 09 DE 2017 </t>
  </si>
  <si>
    <t>“CONTRATAR LA ADQUISICIÓN, INSTALACION Y CONFIGURACION DE EQUIPOS DE
LABORATORIO DE LOS GRUPOS SONIDO, MUSICA, E INSTRUMENTOS, CON DESTINO A
LOS LABORATORIOS DE LAS FACULTADES DE ARTES-ASAB, CIENCIAS Y EDUCACION,
MEDIO AMBIENTE, INGENIERIA Y TECNOLOGICA DE LA UNIVERSIDAD DISTRITAL
FRANCISCO JOSE DE CALDAS.”</t>
  </si>
  <si>
    <t>PRECIOS BASE</t>
  </si>
  <si>
    <t>OFERTAS ECONOMICAS</t>
  </si>
  <si>
    <t>GARANTIA OFERTADA</t>
  </si>
  <si>
    <t>EVALUACION TECNICA ITEM A ITEM</t>
  </si>
  <si>
    <t>ITEM</t>
  </si>
  <si>
    <t>UBICACIÓN</t>
  </si>
  <si>
    <t>LABORATORIO</t>
  </si>
  <si>
    <t xml:space="preserve">NOMBRE EQUIPO </t>
  </si>
  <si>
    <t xml:space="preserve">DESCRIPCIÓN  Y/O  CARACTERÍSTICAS </t>
  </si>
  <si>
    <t xml:space="preserve">Cantidad </t>
  </si>
  <si>
    <t xml:space="preserve">VALOR UNITARIO </t>
  </si>
  <si>
    <t>VALOR IVA</t>
  </si>
  <si>
    <t>VALOR TOTAL DEL ITEM</t>
  </si>
  <si>
    <t>YAMAKI</t>
  </si>
  <si>
    <t>UNION TEMPORAL SICVEL</t>
  </si>
  <si>
    <t>EUSEBIO SUTA FONSECA</t>
  </si>
  <si>
    <t>FCE</t>
  </si>
  <si>
    <t xml:space="preserve">TALLER DE MECÁNICA FINA Y SOPLADO DE VIDRIO </t>
  </si>
  <si>
    <t xml:space="preserve">AMPLIFICADOR </t>
  </si>
  <si>
    <t>MIXER AMPLIFICADOR PROFESIONAL + 2 PARLANTES 150W</t>
  </si>
  <si>
    <t>CUMPLE</t>
  </si>
  <si>
    <t>Centro de Audiovisuales F.C.E</t>
  </si>
  <si>
    <t>RECEPTOR INHALAMBRICO SHURE SLX4L= -H5</t>
  </si>
  <si>
    <t>(EL RECEPTOR INHALABRICO DEBE SER DE FRECUENCIA -H5 porque es COMPLMENTO DE OTRO EQUIPO EXISTENTE)   Fuente de alimentación: PS21UK
Estado de batería: Si
Más especificaciones:
Dimensiones: 42 mm H x 197 mm A x 134 mm P
Peso: 816 g
Carcasa:  Acero galvanizado
Nivel de salida de audio : Conector XLR (con carga a 600 Ω): -13 dBV, conector de 6,3 mm (con carga a 3000 Ω): -2 dBV
Impedancia de salida:  Conector XLR: 200 Ω,  conector de 6,3 mm: 1 kΩ
Sensibilidad:  -105 dBm para 12 dB SINAD, típico
Rechazo de imagen:  &gt;70 dB, típico
Rango operativo en condiciones típicas: 100m
Respuesta en frecuencia audio (+/- 2 dB):   Mínimo: 45 Hz   Máximo: 15 kHz 
Conexiones logic (solo SLX4L)
Punta 1: Salida logic, estado de anulación de transmisor. Anulación=bajo (0 V). Caída hasta 100 mA.
   Máximo absoluto -0.7 a 5.5 V DC
Punta 2: masa logic
Punta 3: Salida logic, Estado de la batería. Correcto=bajo (0 V). Caída hasta 100 mA.
   Máximo absoluto -0.7 a 5.5 V DC</t>
  </si>
  <si>
    <t>RECEPTOR INHALAMBRICO SHURE SLX4L= -L4</t>
  </si>
  <si>
    <t>(EL RECEPTOR INHALABRICO DEBE SER DE FRECUENCIA -L4   porque es COMPLMENTO DE OTRO EQUIPO EXISTENTE)   Fuente de alimentación: PS21UK
Estado de batería: Si
Más especificaciones:
Dimensiones: 42 mm H x 197 mm A x 134 mm P
Peso: 816 g
Carcasa:  Acero galvanizado
Nivel de salida de audio : Conector XLR (con carga a 600 Ω): -13 dBV, conector de 6,3 mm (con carga a 3000 Ω): -2 dBV
Impedancia de salida:  Conector XLR: 200 Ω,  conector de 6,3 mm: 1 kΩ
Sensibilidad:  -105 dBm para 12 dB SINAD, típico
Rechazo de imagen:  &gt;70 dB, típico
Rango operativo en condiciones típicas: 100m
Respuesta en frecuencia audio (+/- 2 dB):   Mínimo: 45 Hz   Máximo: 15 kHz 
Conexiones logic (solo SLX4L)
Punta 1: Salida logic, estado de anulación de transmisor. Anulación=bajo (0 V). Caída hasta 100 mA.
   Máximo absoluto -0.7 a 5.5 V DC
Punta 2: masa logic
Punta 3: Salida logic, Estado de la batería. Correcto=bajo (0 V). Caída hasta 100 mA.
   Máximo absoluto -0.7 a 5.5 V DC</t>
  </si>
  <si>
    <t>BASE TRANSMISORA INHALAMBRICA SHURE MX890= -J3</t>
  </si>
  <si>
    <r>
      <t>(LA BASE TRANSMISORA INHALABRICA DEBE SER DE FRECUENCIA -J3 porque es COMPLMENTO DE OTRO EQUIPO EXISTENTE)                                                                                                                  MX890 Transmisor de mesa inalámbrico Base de mesa inalámbrica para micrófonos miniatura de cuello de ganso Microflex MX405, MX410 y MX415.
Transmisor de mesa inalámbrico para micrófonos miniaturas de cuello de ganso Microflex® MX405, MX410, y MX415. Totalmente compatibles con los sistemas inalámbricos SLX®, incluyendo el receptor inalámbrico SLX4L con salida lógica para aplicaciones que requieren funcionalidad lógica.</t>
    </r>
    <r>
      <rPr>
        <b/>
        <sz val="8"/>
        <rFont val="Tahoma"/>
        <family val="2"/>
      </rPr>
      <t xml:space="preserve">
</t>
    </r>
    <r>
      <rPr>
        <sz val="8"/>
        <rFont val="Tahoma"/>
        <family val="2"/>
      </rPr>
      <t xml:space="preserve">
Características:
• Diseño estilizado y de perfil bajo
• Transmisor con agilidad de frecuencia controlado por microprocesador
• Enlace IR a receptor SLX para sincronización de frecuencia automática
• Pantalla de grupos/canales con frecuencia programable
• Función de silenciamiento programable
• Opera con dos baterías AA
• Compatible con los sistemas inalámbricos SLX de Shure.
• Funciona con los micrófonos miniatura de cuello de ganso MX405, MX410 y MX415 de Shure
• Tecnología CommShield® para protección contra interferencia de RF</t>
    </r>
  </si>
  <si>
    <t>RADIOS</t>
  </si>
  <si>
    <t>Cobertura de hasta 13 pisos, un rango de frecuencia de 150, 8-160 MHz, una potencia de 1 o 2 W, una batería tiene una duración de hasta 12 horas y 8 canales. Con Accesorios: Micrófono altavoz remoto, Batería de litio-ión de capacidad ultraelevada, Funda rígida de cuero</t>
  </si>
  <si>
    <t>Micrófonos boom largo con caña para exteriores, y protecto anti viento</t>
  </si>
  <si>
    <t>VP89 l
Micrófono Shotgun
Con tubos de interferencia intercambiables para aplicaciones de radiodifusión y producción de medios. Con soporte tipo caña y antiviento.</t>
  </si>
  <si>
    <t xml:space="preserve">laboratorio Maestria en comunicación </t>
  </si>
  <si>
    <t>MICROFONO SHOTGUN CONEXIÓN XLR</t>
  </si>
  <si>
    <t xml:space="preserve">Complemento, Microfono Shotgun para cámara sony PXWZ150 con puerto XLR, INCLUIR cable de alimentación. </t>
  </si>
  <si>
    <t>FAASAB</t>
  </si>
  <si>
    <t>solución integral de refuerzo sonoro y tratamiento acustico 105, 205, 140, C-37, 232, 233, 234</t>
  </si>
  <si>
    <t xml:space="preserve">Salón 140  instalar un Sistema de audio de 2 altavoces instalados con un Rango de frecuencia efectiva 60 Hz-20 kHz Potencia nominal de ruido / tensión 30 vatios / 15,5 voltios RMS. ángulo de cobertura (-6 dB) 130 ° cónica (500 Hz-5 kHz). Máximo SPL continua 101 dB Tipo de conector de entrada euroblock. conector con salida en paralelo. De campo libre, -10 dB desde el eje de sensibilidad. IEC60268.  Señal de ruido durante 2 horas. On-Axis, la sensibilidad de campo libre, 2.83V, 1 m.  Calculado a partir de tensión de ruido nominal y sensibilidad.  receptor  equipado con la funcionalidad Bluetooth para reproducción de medios audibles con tecnología de procesamiento digital, Potenciador de música comprimido esta unidad debe ser compatible con estándares HDMI  de video en definición de 4K junto con HDCP 2.2 incluye procesador cinema DSP y circuito PPL. el amplificador debe tener como mínimo una potencia de salida nominal (1 kHz, 1 canal de tracción) 100 W (8 ohmios, 0,9% THD) Potencia de salida nominal (20 Hz-20 kHz, 2 canales conducido 70 W (8 ohmios, 0.09% THD) Potencia de salida Máxima Efectiva (1 kHz, 1 canal de tracción)  140 (6 ohmios, 10% THD) Procesar el sonido envolvente Programas DSP 17. DTS-HD Master Audio  y su retardo de audio debe ser no menor a (0-500 ms). Conectividad Bluetooth (SBC). y entradas/salida HDMI 4/1 (HDCP2.2, HDR y compatible BT.2020 De analógico de audio de entrada / salida 3 (frontal 1) / 0 con Interfaz de Usuario Visualización en Pantalla Sí (OSD color) Escena (4 sets) y control remoto  con el fin de mejorar la inteligibilidad del sistema de audio y la  interpretación de instrumentos acústicos, cuerdas e interpretación vocal se deberá entregar una adecuación acústica contemplado dentro de los estándares de calidad según las normas acústicas internacionales (RT-60, C80, D50, BR) brindando calidez auditiva y un entorno totalmente adaptado integrada por medio de: 2 trampas para bajos El sistema se compone de una espuma acústica fonoabsorbente de densidad de 35Kg/m3, auto extinguible Lowsound de 2” y un recubrimiento en MDF Ranurado el cual permite tener acabados a escoger y en diversas maderas naturales con medidas de 2m x 0,6m. 4 Difusores QRD   con un patrón de difusión bidimensional de dimensiones de 60cm x 60cm x 10cm, un rango de difusión: 800Hz-3000Hz en madera con acabado tipo madecor con color a escoger y en diversas maderas naturales.  6 Panel fonoabsorbente se compone de una espuma acústica fonoabsorbente auto extinguible Lowsound de 2” y un recubrimiento en con listones en MDF los cuales permiten tener acabados en colores planos (blanco, negro, rojo, etc) y en diversos laminados naturales (Wengue, Cedro, Moho Mallado, etc) con una densidad= 35Kg/m3, espesor de 56mm y dimensiones de 60cm x 60cm. Plafones resonadores: descolgados por medio de amarres. Cajón de madera de 4cm de espesor + relleno en espuma de poliuretano + lámina de 5mm MDF. Dimensiones 60cm x 60cm x 15 cm. Re engruese de muro actual con muro acústico: compuesto de material por frescasa de 2.5” + membrana acústica 3mm + drywall ½” 1 Puerta acústica Doble STC43: con acabado en madera laminada tipo madecor, cuentan con sistema de sellamiento automático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y Dintel acústico: con un aislamiento acústico mínimo de STC43 compuesto por doble capa de drywall de ½” + estructura metálica base 6+ frescasa 2.5”+ drywall de ½”. Acabado de muros: con vinilo tipo 2.
salon 205   instalar un  Sistema de audio de 2 altavoces instalados con un Rango de frecuencia efectiva 60 Hz-20 kHz Potencia nominal de ruido / tensión 30 vatios / 15,5 voltios RMS. ángulo de cobertura (-6 dB) 130 ° cónica (500 Hz-5 kHz). Máximo SPL continua 101 dB Tipo de conector de entrada euroblock. conector con salida en paralelo. De campo libre, -10 dB desde el eje de sensibilidad . IEC60268.  señal de ruido durante 2 horas. On-Axis, la sensibilidad de campo libre, 2.83V, 1 m.  Calculado a partir de tensión de ruido nominal y sensibilidad. Receptor  equipado con la funcionalidad Bluetooth para reproducción de medios audibles con tecnología de procesamiento digital, Potenciador de música comprimido esta unidad debe ser compatible con estándares HDMI  de video en definición de 4K junto con HDCP 2.2 incluye procesador cinema DSP y circuito PPL. el amplificador debe tener como mínimo una potencia de salida nominal (1 kHz, 1 canal de tracción) 100 W (8 ohmios, 0,9% THD) Potencia de salida nominal (20 Hz-20 kHz, 2 canales conducido 70 W (8 ohmios, 0.09% THD) Potencia de salida Máxima Efectiva (1 kHz, 1 canal de tracción)  140 (6 ohmios, 10% THD) Procesar el sonido envolvente Programas DSP 17. DTS-HD Master Audio  y su retardo de audio debe ser no menor a (0-500 ms). Conectividad Bluetooth (SBC). y entradas/salida HDMI 4/1 (HDCP2.2, HDR y compatible BT.2020 De analógico de audio de entrada / salida 3 (frontal 1) / 0 con Interfaz de Usuario Visualización en Pantalla Sí (OSD color) Escena (4 sets) y control remoto con el fin de mejorar la inteligibilidad del sistema de audio y la  interpretación de instrumentos acústicos, cuerdas e interpretación vocal se deberá entregar una adecuación acústica contemplado dentro de los estándares de calidad según las normas acústicas internacionales (RT-60, C80, D50, BR) brindando calidez auditiva y un entorno totalmente adaptado integrada por medio de: 36 Paneles fonoabsorbentes se compone de una espuma acústica fonoabsorbente auto extinguible Lowsound de 2” y un recubrimiento en con listones en MDF los cuales permiten tener acabados en colores planos (blanco, negro, rojo, etc) y en diversos laminados naturales (Wengue, Cedro, Moho Mallado, etc) con una densidad= 35Kg/m3, espesor de 56mm y dimensiones de 60cm x 60cm. 8 Paneles acústicos con acabado en paño: compuesto por tela tipo paño escorial o similar, material fonoabsorbente con fibra de vidrio tipo black theater de 1”, estructura en madera interno, con un NRC de 0.7. Empotrados en cielo raso acústico con dimensiones de 1,4m x 3m.Re engruese de muro actual con muro acústico de aislamiento perfil base 6 + frescasa 2,5" + membrana acústica 3mm + "lamina de drywall 1/2". 1 Puerta acústica Sencilla STC43, con cuerpos fijos de 0,40m a cada lado: con acabado en  madera laminada tipo madecor, cuentan con sistema de sellamiento automático marca ZERO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(Dimensiones 3,27m x 1,8m). Dintel acústico: con un aislamiento acústico mínimo de STC43 compuesto por doble capa de drywall de ½” + estructura metálica base 6+ frescasa 2.5”+ drywall de ½”.  Cielo raso acústico aislante: fibra de vidrio de 2,5" + membrana acústica 3mm + lamina de drywall de 1/2". 6 Luminarias: panel de luz tipo led de 60cm x 60cm. Acabado de muros: con vinilo tipo 2.
salon 105  instalar un  Sistema de audio de 2 altavoces instalados con un Rango de frecuencia efectiva 60 Hz-20 kHz Potencia nominal de ruido / tensión 30 vatios / 15,5 voltios RMS. ángulo de cobertura (-6 dB) 130 ° cónica (500 Hz-5 kHz). Máximo SPL continua 101 dB Tipo de conector de entrada euroblock. conector con salida en paralelo. De campo libre, -10 dB desde el eje de sensibilidad . IEC60268.  señal de ruido durante 2 horas. On-Axis, la sensibilidad de campo libre, 2.83V, 1 m.  Calculado a partir de tensión de ruido nominal y sensibilidad. receptor  equipado con la funcionalidad Bluetooth para reproducción de medios audibles con tecnología de procesamiento digital, Potenciador de música comprimido esta unidad debe ser compatible con estándares HDMI  de video en definición de 4K junto con HDCP 2.2 incluye procesador cinema DSP y circuito PPL. el amplificador debe tener como mínimo una potencia de salida nominal (1 kHz, 1 canal de tracción) 100 W (8 ohmios, 0,9% THD) Potencia de salida nominal (20 Hz-20 kHz, 2 canales conducido 70 W (8 ohmios, 0.09% THD) Potencia de salida Máxima Efectiva (1 kHz, 1 canal de tracción)  140 (6 ohmios, 10% THD) Procesar el sonido envolvente Programas DSP 17. DTS-HD Master Audio  y su retardo de audio debe ser no menor a (0-500 ms). Conectividad Bluetooth (SBC). y entradas/salida HDMI 4/1 (HDCP2.2, HDR y compatible BT.2020 De analógico de audio de entrada / salida 3 (frontal 1) / 0 con Interfaz de Usuario visualización en Pantalla Sí (OSD color) Escena (4 sets) y control remoto con el fin de mejorar la inteligibilidad del sistema de audio y la  interpretación de instrumentos acústicos, cuerdas e interpretación vocal se deberá entregar una adecuación acústica contemplado dentro de los estándares de calidad según las normas acústicas internacionales (RT-60, C80, D50, BR) brindando calidez auditiva y un entorno totalmente adaptado integrada por medio de: 36 Paneles fonoabsorbentes se compone de una espuma acústica fonoabsorbente auto extinguible Lowsound de 2” y un recubrimiento en con listones en MDF los cuales permiten tener acabados en colores planos (blanco, negro, rojo, etc) y en diversos laminados naturales (Wengue, Cedro, Moho Mallado, etc) con una densidad= 35Kg/m3, espesor de 56mm y dimensiones de 60cm x 60cm. 8 Paneles acústicos con acabado en paño: compuesto por tela tipo paño escorial o similar, material fonoabsorbente con fibra de vidrio tipo black theater de 1”, estructura en madera interno, con un NRC de 0.7. Empotrados en cielo raso acústico con dimensiones de 1,4m x 3m.Re engruese de muro actual con muro acústico de aislamiento perfil base 6 + frescasa 2,5" + membrana acústica 3mm + "lamina de drywall 1/2". 1 Puerta acústica Sencilla STC43, con cuerpos fijos de 0,40m a cada lado: con acabado en  madera laminada tipo madecor, cuentan con sistema de sellamiento automático marca ZERO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(Dimensiones 3,27m x 1,8m). Dintel acústico: con un aislamiento acústico mínimo de STC43 compuesto por doble capa de drywall de ½” + estructura metálica base 6+ frescasa 2.5”+ drywall de ½”.  Cielo raso acústico aislante: fibra de vidrio de 2,5" + membrana acústica 3mm + lamina de drywall de 1/2". 6 Luminarias: panel de luz tipo led de 60cm x 60cm. Acabado de muros: con vinilo tipo 2.
salon C-37 instalar un  Sistema de audio de 2 altavoces instalados con un Rango de frecuencia efectiva 60 Hz-20 kHz Potencia nominal de ruido / tensión 30 vatios / 15,5 voltios RMS. Ángulo de cobertura (-6 dB) 130 ° cónica (500 Hz-5 kHz). Máximo SPL continua 101 dB Tipo de conector de entrada euroblock. conector con salida en paralelo. De campo libre, -10 dB desde el eje de sensibilidad . IEC60268.  señal de ruido durante 2 horas. On-Axis, la sensibilidad de campo libre, 2.83V, 1 m.  Calculado a partir de tensión de ruido nominal y sensibilidad. Receptor  equipado con la funcionalidad Bluetooth para reproducción de medios audibles con tecnología de procesamiento digital, Potenciador de música comprimido esta unidad debe ser compatible con estándares HDMI  de video en definición de 4K junto con HDCP 2.2 incluye procesador cinema DSP y circuito PPL. el amplificador debe tener como mínimo una potencia de salida nominal (1 kHz, 1 canal de tracción) 100 W (8 ohmios, 0,9% THD) Potencia de salida nominal (20 Hz-20 kHz, 2 canales conducido 70 W (8 ohmios, 0.09% THD) Potencia de salida Máxima Efectiva (1 kHz, 1 canal de tracción)  140 (6 ohmios, 10% THD) Procesar el sonido envolvente Programas DSP 17. DTS-HD Master Audio  y su retardo de audio debe ser no menor a (0-500 ms). Conectividad Bluetooth (SBC). y entradas/salida HDMI 4/1 (HDCP2.2, HDR y compatible BT.2020 De analógico de audio de entrada / salida 3 (frontal 1) / 0 con Interfaz de Usuario visualización en Pantalla Sí (OSD color) Escena (4 sets) y control remoto)con el fin de mejorar la inteligibilidad del sistema de audio y la  interpretación de instrumentos acústicos, cuerdas e interpretación vocal se deberá entregar una adecuación acústica contemplado dentro de los estándares de calidad según las normas acústicas internacionales (RT-60, C80, D50, BR) brindando calidez auditiva y un entorno totalmente adaptado integrada por medio de: 2 Trampas para bajos: El sistema se compone de una espuma acústica fonoabsorbente de densidad de 35Kg/m3, auto extinguible Lowsound de 2” y un recubrimiento en MDF ranurado el cual permite tener acabados a escoger y en diversas maderas naturales con medidas de 2m x 0,6m. 4 Difusores QRD P7: difusor con un patrón de difusión bidimensional de dimensiones de 60cm x 60cm x 10cm, un rango de difusión: 800Hz-3000Hz en madera con acabado tipo madecor con color a escoger y en diversas maderas naturales. 8 Panel fonoabsorbente compuesto de una espuma acústica fonoabsorbente auto extinguible Lowsound de 2” y un recubrimiento en con listones en MDF los cuales permiten tener acabados en colores planos (blanco, negro, rojo, etc) y en diversos laminados naturales (Wengue, Cedro, Moho Mallado, etc) con una densidad= 35Kg/m3, espesor de 56mm y dimensiones de 60cm x 60cm. 6 Plafones resonadores: descolgados por medio de amarres. Cajón de madera de 4cm de espesor + relleno en espuma de poliuretano + lámina de 5mm MDF. Dimensiones 60cm x 60cm x 15 cm.  Re engruese de muro actual con muro acústico de aislamiento perfil base 6 + frescasa 2,5" + membrana acústica 3mm + "lamina de drywall 1/2". Puerta acústica Doble STC43: con acabado en madera laminada tipo madecor, cuentan con sistema de sellamiento automático marca ZERO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Dintel acústico: con un aislamiento acústico mínimo de STC43 compuesto por doble capa de drywall de ½” + estructura metálica base 6+ frescasa 2.5”+ drywall de ½”. Acabado de muros: con vinilo tipo 2.
salon 232  instalar un  Sistema de audio de 2 altavoces instalados con un Rango de frecuencia efectiva 60 Hz-20 kHz Potencia nominal de ruido / tensión 30 vatios / 15,5 voltios RMS. Ángulo de cobertura (-6 dB) 130 ° cónica (500 Hz-5 kHz). Máximo SPL continua 101 dB Tipo de conector de entrada euroblock. Conector con salida en paralelo. De campo libre, -10 dB desde el eje de sensibilidad. IEC60268.  Señal de ruido durante 2 horas. On-Axis, la sensibilidad de campo libre, 2.83V, 1 m.  Calculado a partir de tensión de ruido nominal y sensibilidad. receptor  equipado con la funcionalidad Bluetooth para reproducción de medios audibles con tecnología de procesamiento digital, Potenciador de música comprimido esta unidad debe ser compatible con estándares HDMI  de video en definición de 4K junto con HDCP 2.2 incluye procesador cinema DSP y circuito PPL. el amplificador debe tener como mínimo una potencia de salida nominal (1 kHz, 1 canal de tracción) 100 W (8 ohmios, 0,9% THD) Potencia de salida nominal (20 Hz-20 kHz, 2 canales conducido 70 W (8 ohmios, 0.09% THD) Potencia de salida Máxima Efectiva (1 kHz, 1 canal de tracción)  140 (6 ohmios, 10% THD) Procesar el sonido envolvente Programas DSP 17. DTS-HD Master Audio  y su retardo de audio debe ser no menor a (0-500 ms). conectividad Bluetooth (SBC). y entradas/salida HDMI 4/1 (HDCP2.2, HDR y compatible BT.2020 De analógico de audio de entrada / salida 3 (frontal 1) / 0 con Interfaz de Usuario visualización en Pantalla Sí (OSD color) Escena (4 sets) y control remoto con el fin de mejorar la inteligibilidad del sistema de audio y la  interpretación de instrumentos acústicos, cuerdas e interpretación vocal se deberá entregar una adecuación acústica contemplado dentro de los estándares de calidad según las normas acústicas internacionales (RT-60, C80, D50, BR) brindando calidez auditiva y un entorno totalmente adaptado integrada por medio de: 68 Panel fonoabsorbente se compone de una espuma acústica fonoabsorbente auto extinguible Lowsound de 2” y un recubrimiento en con listones en MDF los cuales permiten tener acabados en colores planos (blanco, negro, rojo, etc) y en diversos laminados naturales (Wengue, Cedro, Moho Mallado, etc) con una densidad= 35Kg/m3, espesor de 56mm y dimensiones de 60cm x 60cm. 2 Trampas para bajos: El sistema se compone de una espuma acústica fonoabsorbente de densidad de 35Kg/m3, auto extinguible Lowsound de 2” y un recubrimiento en MDF ranurado  el cual permite tener acabados a escoger y en diversas maderas naturales con medidas de 2m x 0,6m. 20 Paneles acústicos con acabado en paño: compuesto por tela tipo paño escorial o similar, material fonoabsorbente con fibra de vidrio tipo black theater de 1”, estructura en madera interno, con un NRC de 0.7. Empotrados en cielo raso acústico con dimensiones de 1.2m x 5.5m. 1 Puerta acústica Doble STC43: con acabado en madera laminada tipo madecor, cuentan con sistema de sellamiento automático marca ZERO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Dintel acústico: con un aislamiento acústico mínimo de STC43 compuesto por doble capa de drywall de ½” + estructura metálica base 6+ frescasa 2.5”+ drywall de ½”. 40 mtr (aprox) Cielo raso acústico aislante: compuesto por fibra de vidrio de 2,5" + membrana acústica 3mm + lamina de drywall de 1/2". 20 aprox Lineal en drywall. 9  Luminarias: panel de luz tipo led de 60cm x 60cm. Acabado de muros: con vinilo tipo 2.
Salón 233  instalar un  Sistema de audio de 2 altavoces instalados con un Rango de frecuencia efectiva 60 Hz-20 kHz Potencia nominal de ruido / tensión 30 vatios / 15,5 voltios RMS. Ángulo de cobertura (-6 dB) 130 ° cónica (500 Hz-5 kHz). Máximo SPL continua 101 dB Tipo de conector de entrada euroblock. conector con salida en paralelo. De campo libre, -10 dB desde el eje de sensibilidad. IEC60268.  Señal de ruido durante 2 horas. On-Axis, la sensibilidad de campo libre, 2.83V, 1 m.  Calculado a partir de tensión de ruido nominal y sensibilidad receptor  equipado con la funcionalidad Bluetooth para reproducción de medios audibles con tecnología de procesamiento digital, Potenciador de música comprimido esta unidad debe ser compatible con estándares HDMI  de video en definición de 4K junto con HDCP 2.2 incluye procesador cinema DSP y circuito PPL. el amplificador debe tener como mínimo una potencia de salida nominal (1 kHz, 1 canal de tracción) 100 W (8 ohmios, 0,9% THD) Potencia de salida nominal (20 Hz-20 kHz, 2 canales conducido 70 W (8 ohmios, 0.09% THD) Potencia de salida Máxima Efectiva (1 kHz, 1 canal de tracción)  140 (6 ohmios, 10% THD) Procesar el sonido envolvente Programas DSP 17. DTS-HD Master Audio  y su retardo de audio debe ser no menor a (0-500 ms). Conectividad Bluetooth (SBC). y entradas/salida HDMI 4/1 (HDCP2.2, HDR y compatible BT.2020 De analógico de audio de entrada / salida 3 (frontal 1) / 0 con Interfaz de Usuario visualización en Pantalla Sí (OSD color) Escena (4 sets) y control remoto con el fin de mejorar la inteligibilidad del sistema de audio y la  interpretación de instrumentos acústicos, cuerdas e interpretación vocal se deberá entregar una adecuación acústica contemplado dentro de los estándares de calidad según las normas acústicas internacionales (RT-60, C80, D50, BR) brindando calidez auditiva y un entorno totalmente adaptado integrada por medio de: 9 Paneles acústicos con acabado en paño, compuesto por material fonoabsorbente de 1",dimensiones 0,6m x 1,8m Marco hueco en madera con acabado tipo madecor de 60cm x 60cm Marco hueco en madera con acabado tipo madecor de 50cm x 50cm Acabado de muros: con vinilo tipo 2.
Salón 234  instalar un  Sistema de audio de 2 altavoces instalados con un Rango de frecuencia efectiva 60 Hz-20 kHz Potencia nominal de ruido / tensión 30 vatios / 15,5 voltios RMS. Ángulo de cobertura (-6 dB) 130 ° cónica (500 Hz-5 kHz). Máximo SPL continua 101 dB Tipo de conector de entrada euroblock. conector con salida en paralelo. De campo libre, -10 dB desde el eje de sensibilidad. IEC60268.  Señal de ruido durante 2 horas. On-Axis, la sensibilidad de campo libre, 2.83V, 1 m.  Calculado a partir de tensión de ruido nominal y sensibilidad. Receptor  equipado con la funcionalidad Bluetooth para reproducción de medios audibles con tecnología de procesamiento digital, Potenciador de música comprimido esta unidad debe ser compatible con estándares HDMI  de video en definición de 4K junto con HDCP 2.2 incluye procesador cinema DSP y circuito PPL. el amplificador debe tener como mínimo una potencia de salida nominal (1 kHz, 1 canal de tracción) 100 W (8 ohmios, 0,9% THD) Potencia de salida nominal (20 Hz-20 kHz, 2 canales conducido 70 W (8 ohmios, 0.09% THD) Potencia de salida Máxima Efectiva (1 kHz, 1 canal de tracción)  140 (6 ohmios, 10% THD) Procesar el sonido envolvente Programas DSP 17. DTS-HD Master Audio  y su retardo de audio debe ser no menor a (0-500 ms). Conectividad Bluetooth (SBC). y entradas/salida HDMI 4/1 (HDCP2.2, HDR y compatible BT.2020 De analógico de audio de entrada / salida 3 (frontal 1) / 0 con Interfaz de Usuario visualización en Pantalla Sí (OSD color) Escena (4 sets) y control remoto)con el fin de mejorar la inteligibilidad del sistema de audio y la  interpretación de instrumentos acústicos, cuerdas e interpretación vocal se deberá entregar una adecuación acústica contemplado dentro de los estándares de calidad según las normas acústicas internacionales (RT-60, C80, D50, BR) brindando calidez auditiva y un entorno totalmente adaptado integrada por medio de: 32 Panel fonoabsorbente se compone de una espuma acústica fonoabsorbente auto extinguible Lowsound de 2” y un recubrimiento en con listones en MDF los cuales permiten tener acabados en colores planos (blanco, negro, rojo, etc) y en diversos laminados naturales (Wengue, Cedro, Moho Mallado, etc) con una densidad= 35Kg/m3, espesor de 56mm y dimensiones de 60cm x 60cm. 16mtr 2 Paneles acústicos con acabado en paño: compuesto por tela tipo paño escorial o similar, material fonoabsorbente con fibra de vidrio tipo black theater de 1”, estructura en madera interno, con un NRC de 0.7. Empotrados en cielo raso acústico con dimensiones de 1,6m x 5m. Puerta acústica Doble STC43: con acabado en madera laminada tipo madecor, cuentan con sistema de sellamiento automático marca ZERO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Dintel acústico: con un aislamiento acústico mínimo de STC43 compuesto por doble capa de drywall de ½” + estructura metálica base 6+ frescasa 2.5”+ drywall de ½”. Cielo raso acústico aislante: compuesto por fibra de vidrio de 2,5" + membrana acústica 3mm + lamina de drywall de 1/2".Lineal en drywall  9 Luminarias: panel de luz tipo led de 60cm x 60cm.
Se debe presentar con la oferta un informe con la simulación que permita corroborar la efectividad de los materiales propuestos, que cumplan con los parámetros exigidos por la Universidad donde se tendrán en cuenta los tiempos de reverberación y parámetros de inteligibilidad de la palabra para los cuales se analizaran los resultados de las tablas de los valores STI (Speech Transmission Index) tiempo de reverberación y valores % Alcons los cuales deberán estar en un resultado como minino en bueno o excelente.
</t>
  </si>
  <si>
    <t xml:space="preserve">   NO CUMPLE CON LO ESTABLECIDO EN EL ANEXO 3 FORMULARIO DE ESPECIFICACIONES TÉCNICAS MÍNIMAS Y PROPUESTA ECONÓMICA EN LO REFERENTE A QUE LAS CARACTERISTICAS TECNICAS OFERTADAS APARECEN RECORTADAS LO CUAL NO PERMITE LA VERIFICACION FRENTE A LO SOLICITADO POR LA UNIVERSIDAD. </t>
  </si>
  <si>
    <t xml:space="preserve"> NO CUMPLE CON LO ESTABLECIDO EN EL ANEXO 3 FORMULARIO DE ESPECIFICACIONES TÉCNICAS MÍNIMAS Y PROPUESTA ECONÓMICA EN LO REFERENTE A QUE LAS CARACTERISTICAS TECNICAS OFERTADAS APARECEN RECORTADAS LO CUAL NO PERMITE LA VERIFICACION FRENTE A LO SOLICITADO POR LA UNIVERSIDAD. </t>
  </si>
  <si>
    <t>Aula J05 sotanos</t>
  </si>
  <si>
    <t>Solucion integral aula J05 sistema de sonido multizona y mejora acustica</t>
  </si>
  <si>
    <t>P(1) un Sistema de integración personalizada multizona con clase D para 3 zonas debe incluir como mínimo 8 canales de amplificación de clase D, Dolby Digital y Dolby digital + se decodifica con la mezcla descendente estéreo Con una velocidad de 60 vatios por canal a cada uno de los 8 canales (20 Hz ~ 20 kHz, 0,05% THD,  todos los canales de tracción),  cada zona debe de ser estera y cada zona se debe poder configurar como estéreo o mono. Esta matriz debe contar con 2 entradas ópticas  digitales  2 entradas digitales coaxiales y 4 entradas analógicas estéreo,   cualquiera de las cuales se pueden asignar a cualquier zona, y cada zona dispone de un puerto USB dedicado para la conexión a una unidad USB externa. Esta unidad debe contar con  una función de DSP de paso alto / filtros de paso bajo - establecer cualquier salida de gama completa, debe incluir un   ventilador silencioso de refrigeración para la estabilidad a largo plazo y la seguridad de funcionamiento el control del sistema integrado será desde un software que permita manejar las funciones básicas como asignación de zonas,  selección de fuente sonoras, nivel de volumen por  zona e integración de todas las zonas. El este sistema debe administrarse  inalámbricamente desde un (1) Dispositivo con procesador tipo CPU Octa-Core 1.6GHz CON PANTALLA 10.1" (255.4mm) 1920 x 1200 (WUXGA) y tecnología TFT Resolución de grabación de vídeo FHD (1920 x 1080)@30fp  Cámara principal - Resolución CMOS 8.0 MP Cámara frontal - Resolución CMOS 2.0 MP memoria Ram(GB)  de 2.  Interna de 16 GB Redes/Bandas ranura sim Nano-SIM (4FF) 2G GSM, 3G WCDMA, 4G LTE FDD, 4G LTE TDD y 4G FDD LTE  B1(2100), B3(1800), B5(850), B7(2600), B8(900), B20(800) debe incluir conectividad (ANT+) USB2,0, LOCALIZACION GPS, Glonass, Beidou Wi-Fi 802.11 a/b/g/n/ac 2.4G+5GHz, VHT80 el tiempo de la batería debe ser igual o mayor a 13 horas (interna) los formatos de reproducción de audio deben ser MP3, M4A, 3GA, AAC, OGG, OGA, WAV, WMA, AMR, AWB, FLAC, MID, MIDI, XMF, MXMF, IMY, RTTTL, RTX, OTA y debe ser total mente compatible con el sistema de integración de 4 zonas El sistema incluye 6 altavoces instalados con un Rango de frecuencia efectiva 60 Hz-20 kHz Potencia nominal de ruido / tensión 30 vatios / 14,5 voltios RMS. Ángulo de cobertura (-6 dB) 120 ° cónica (500 Hz-5 kHz). Máximo SPL continua 101 dB Tipo de conector de entrada euroblock. Conector con salida en paralelo. De campo libre, -10 dB desde el eje de sensibilidad. IEC60268.  Señal de ruido durante 2 horas. On-Axis, la sensibilidad de campo libre, 2.83V, 1 m.  Calculado a partir de tensión de ruido nominal y sensibilidad. también debe incluir un una (1) superficie de control análogo que permita la mezcla y ecualización de al menos dos canales con una Sensibilidad de entrada para micrófono: de -10 a -50 dB los parámetros de cada línea de ecualización deben ser los siguientes Altos  ± 15 dB @ 12KHz Medios ± 15 dB @ 2.5KHz y Bajos ± 15 dB @ 80Hz Crosstalk (medida a 1 KHz):&gt; 82 dBu y un (1) micrófono inalámbrico Digital de Diadema con Micrófono de condensador Respuesta frecuente 60-20,000 Hz  trabaja con pilas recargables   (se pueden cargar vía USB)  el sistema debe tener gestión automática de frecuencias (Banda de frecuencia de 2,4 GHz) y debe identificar rápidamente las frecuencias abiertas el sistema debe mostrar grupo, Canal, tiempo de uso de las baterías en horas y segundos, indicador de audio en 5 segmentos de señal, ganancia en dB, indicador de escaneo de frecuencias y debe mostrar cuando los controles del transmisor conectados están bloqueados   El anterior sistema se debe sincronizar, distribuir y automatizar en 1 espacio dividido en 3 salas  dentro del aula creando un acondicionamiento acústico con sub divisiones plegables basado en las normas internacionales, blindando una calidez auditiva adaptado para la ejecución de instrumentos e interpretación vocal basado en mediciones y deben incluir con la oferta como ficha técnica una simulación que demuestre que el nivel de Calificación de los  valores STI y ALcons deben estar en mínimo como BUENO señalando en un diagrama y/o plano la ubicación de los todos los equipos y los  elementos que se entregaran instalados, calibrados y sincronizados. 85.57m2 divisiones acústicas móviles apilables con un nivel de aislamiento acústico STC53 con acabado en formica, la división será fabricada a partir de 13 paneles o cuerpos en madera de 1.05m(aprox) de ancho por 3.98m(aprox) de alto, los cuales se apilaran en los extremos del salón J05 repartidos en 3 tramos de división diferentes, formando 4 espacios individuales. Se deben entregar 16.71m2(aprox) de panel puerta como accesos a cada uno de los salones empotrado en los módulos que se encuentran cada uno de los salones. Cada módulo llevará un doble empaque de neopreno en canto superior e inferior del panel para para el correcto sellamiento contra piso y riel. Estará fabricada con láminas de MDF de 2,5 cm y rellenos de aislamiento acústico. Los paneles cuentan con sistemas de rodamientos especiales los cuales deslizan sobre un riel en aluminio extruido, el cual está anclado a la placa o viga del recinto permitiendo giros de hasta 90º. Este sistema no requiere un riel guía en el piso. La partición se desplaza a partir de un riel superior en aluminio el cual soportara de manera adecuada el peso del sistema. Las uniones entre módulos tendrán un sistema macho y hembra con empaques en caucho los cuales garantizaran la estanquidad del sistema. Debe contar con una estructura IPE100 que garantice la correcta instalación y seguridad de los paneles y sus ligares de apilamiento. Se plantea una mejora acústica por medio de la renovación Cielo raso de acondicionamiento acústico con drywall perforado tipo exsound, con material fonoabsorbente de 2.5” con un coeficiente de absorción para la frecuencia de 1000Hz de 0.92 y que cumpla con NRC** de 0.85. Acompañada de sistema en muros, compuesto de una espuma acústica fonoabsorbente auto extinguible de 2” y un recubrimiento en con listones en mdf los cuales permiten tener acabados en colores planos (blanco, negro, rojo, etc) y en diversos laminados naturales (Wengue, Cedro, Moho Mallado, etc) con una densidad= 35Kg/m3, espesor de 56mm y dimensiones de 60cm x 60cm. montaje de cara interna de muro en fibrocemento y Puerta acústica Sencilla STC43: con acabado en madera laminada tipo madecor, cuentan con sistema de sellamiento automático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(Dimensiones 2,03m x 1,05m).</t>
  </si>
  <si>
    <t>BODEGA DE INSTRUMENTOS ASAB</t>
  </si>
  <si>
    <t>Tiple requinto</t>
  </si>
  <si>
    <t>Diapasón en ébano, tapa  en pino abeto, aros y espalda pino holandés, clavijero de precisión, boquilla incrustada, pegante: pegamadera MFA. Dimensiones: diapasón: 52 cms. Aros: 10.7. Micrófono incorporado Belcat R4T con afinador digital.</t>
  </si>
  <si>
    <t>Tiple</t>
  </si>
  <si>
    <t>Diapasón en ébano, tapa  en pino abeto, aros y espalda pino holandés, clavijero de precisión, boquilla incrustada, pegante: pegamadera MFA. Dimensiones: diapasón: 53.5 cms Aros: 10.7 cm.Micrófono incorporado Belcat R4T con afinador digital.</t>
  </si>
  <si>
    <t>Guitarra puntera o requinto</t>
  </si>
  <si>
    <t>Diapasón en ébano, tapa  en pino abeto, aros y espalda pino holandés, clavijero de precisión, boquilla incrustada, pegante: pegamadera MFA.Diapasón: 55 cm arriba, 10.5,  abajo 12 cm.  Micrófono incorporado Belcat R4T con afinador digital.</t>
  </si>
  <si>
    <t>Guitarra</t>
  </si>
  <si>
    <t>Diapasón en ébano, tapa  en pino abeto, aros y espalda pino holandés, clavijero de precisión, boquilla incrustada, pegante: pegamadera MFA. Diapasón: 65 cm. Aros: 9.5 cm arriba, 10.5 abajo. Micrófono incorporado Belcat R4T con afinador digital.</t>
  </si>
  <si>
    <t>SAXOFON SOPRANO</t>
  </si>
  <si>
    <t xml:space="preserve">ESTE ITEM SE RETIRA DE LA CONVOCATORIA </t>
  </si>
  <si>
    <t>SAXOFON BAJO</t>
  </si>
  <si>
    <t>FAMARENA</t>
  </si>
  <si>
    <t>OFICINA DE MEDIIOS AUDIOVISUALES</t>
  </si>
  <si>
    <t>CABINA DE SONIDO AUTO POTENCIADA CON BASES</t>
  </si>
  <si>
    <t xml:space="preserve">Cabina de sonido  auto potenciada de 1000 wats de sallida ,Consumo de corriente 
1/8 de potencia 2  100 V CA, 2,3 A • 120 V, 2,01 A • 230 VCA, 1,13 A ,Conectores de entrada  Femenina equilibrada "nivel de entrada de micrófono / línea • XLR / 1/4 
hembra XLR / 1/4" entrada de línea • 2 x RCA (Phono), Recinto ABS resistente a los impactos, Base para cabina con las siguientes caracteristicas: Diámetro de la base Ø 1320 mm,Peso 1,7 kg (3,7485 libras),Dimensión del tubo Ø 40 x 1,5 mm 35 x 1,2 mm, Capacidad de carga 50 Kg (110.250 lb), Altura mínima 1350 mm (53.14950 pulgadas), Altura máxima 2150 mm (84.64550 pulgadas, </t>
  </si>
  <si>
    <t>MICROFONO INALAMBRICO  DE MANO</t>
  </si>
  <si>
    <t>·         Sistemas compatibles por banda de frecuencia (hasta): 12, • Frecuencias seleccionables: Hasta 150,• Características de configuración automática: QuickScan : Localiza el grupo con la mayor cantidad de frecuencias compatibles y ajusta la mejor frecuencia,• Antenas incluidas: BLX4, BLX88: Interna, BLX4R: Desmontable,• Pantalla del transmisor: LED,• Duración de batería: 2AA, hasta 14h,Alcance: 91 m (300 pies),</t>
  </si>
  <si>
    <t>MICROFONO DE MANO ALAMBRICO CON BASES Y CABLES</t>
  </si>
  <si>
    <t>Microfono de mano con las siguientes especificaciones: 
o Patrón polar cardioide .
o Respuesta en frecuencia: 50Hz - 15kHz.
o Impedancia de salida: 300 Ohmios.
o Fiabilidad y calidad Shure.
o Empuñadura aislada thomann para bajo ruido de fondo e interferencias.
o Sensibilidad: -54,5dBV/Pa (1,88mV).
o Respuesta en frecuencia optimizada para voces.
o Incluye sujeción y bolsa
- Debe incluir CABLE XLR MACHO A XLR HEMBRA DE 6 mts: Cable XLR profesional de 6 metros de longitud. - PAC122 HQPOWER, Conectores: 3P XLR macho a 3P XLR hembra, Longitud de cable de 6 metros, Diametro exterior: 6.5mm
- Cada Microfono debe contar con 2 BASES PARA MICROFONO: Con Boom transversal, rosca standard, plegable, graduable, en material metálico con pintura electroestática.
- CABLE XLR A PLUG 1/4 DE 15 mts: cable de interconexión de audio que cuenta con cableado resistente, con un enchufe de 1/4" moldeado. El enchufe XLR de este cable está cableado para la configuración más común de hoy en día, con "pin 2" caliente a la punta.</t>
  </si>
  <si>
    <t>PARLANTES DE ESCRITORIO</t>
  </si>
  <si>
    <t>Par de Altavoz de escritorio de dos vías. Entrada RCA. Entrada auxiliar estéreo de 1/8 de pulgada para conectar portatil o computadora de escritorio u otras fuentes de audio. Control de volumen. Requisitos de energia: 100 - 120 V / 50/60 Hz.Respuesta de frecuencia: 75 Hz - 20 kHz. sensibilidad de entrada: 100mV. Impedancia de entrada 10k Ω</t>
  </si>
  <si>
    <t>NO CUMPLE NO PRESENTA CADENA DE DISTRIBUCCION COMPLETA PARA LA MARCA M-AUDIO</t>
  </si>
  <si>
    <t>TOTAL PRESUPUESTO</t>
  </si>
  <si>
    <t>NOMBRE O RAZON SOCIAL</t>
  </si>
  <si>
    <t>____________________________________________________</t>
  </si>
  <si>
    <t>CEDULA DE CIUDADDANIA:</t>
  </si>
  <si>
    <t>NOMBRE DE QUIEN CERTIFICA</t>
  </si>
  <si>
    <t>FIRMA:</t>
  </si>
  <si>
    <t>NO CUMPLE NO PRESENTA CADENA DE DISTRIBUCCION COMPLETA PARA LA MARCA PRO AUDIO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</si>
</sst>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2" formatCode="_-&quot;$&quot;* #,##0_-;\-&quot;$&quot;* #,##0_-;_-&quot;$&quot;* &quot;-&quot;_-;_-@_-"/>
    <numFmt numFmtId="44" formatCode="_-&quot;$&quot;* #,##0.00_-;\-&quot;$&quot;* #,##0.00_-;_-&quot;$&quot;* &quot;-&quot;??_-;_-@_-"/>
    <numFmt numFmtId="164" formatCode="_(&quot;$&quot;\ * #,##0_);_(&quot;$&quot;\ * \(#,##0\);_(&quot;$&quot;\ * &quot;-&quot;??_);_(@_)"/>
    <numFmt numFmtId="165" formatCode="_(&quot;$&quot;\ * #,##0_);_(&quot;$&quot;\ * \(#,##0\);_(&quot;$&quot;\ * &quot;-&quot;_);_(@_)"/>
  </numFmts>
  <fonts count="20" x14ac:knownFonts="1">
    <font>
      <sz val="12"/>
      <color theme="1"/>
      <name val="Calibri"/>
      <family val="2"/>
      <scheme val="minor"/>
    </font>
    <font>
      <sz val="12"/>
      <color theme="1"/>
      <name val="Calibri"/>
      <family val="2"/>
      <scheme val="minor"/>
    </font>
    <font>
      <b/>
      <sz val="18"/>
      <name val="Tahoma"/>
      <family val="2"/>
    </font>
    <font>
      <sz val="8.5"/>
      <name val="Tahoma"/>
      <family val="2"/>
    </font>
    <font>
      <b/>
      <sz val="14"/>
      <color indexed="8"/>
      <name val="Tahoma"/>
      <family val="2"/>
    </font>
    <font>
      <sz val="8.5"/>
      <color indexed="8"/>
      <name val="Tahoma"/>
      <family val="2"/>
    </font>
    <font>
      <b/>
      <sz val="16"/>
      <name val="Tahoma"/>
      <family val="2"/>
    </font>
    <font>
      <sz val="16"/>
      <color rgb="FF000000"/>
      <name val="Arial"/>
      <family val="2"/>
    </font>
    <font>
      <sz val="12"/>
      <name val="Tahoma"/>
      <family val="2"/>
    </font>
    <font>
      <b/>
      <sz val="12"/>
      <name val="Tahoma"/>
      <family val="2"/>
    </font>
    <font>
      <sz val="10"/>
      <name val="Arial"/>
      <family val="2"/>
    </font>
    <font>
      <b/>
      <sz val="10"/>
      <name val="Tahoma"/>
      <family val="2"/>
    </font>
    <font>
      <b/>
      <sz val="10"/>
      <color indexed="8"/>
      <name val="Tahoma"/>
      <family val="2"/>
    </font>
    <font>
      <sz val="8"/>
      <name val="Tahoma"/>
      <family val="2"/>
    </font>
    <font>
      <sz val="8"/>
      <name val="Arial"/>
      <family val="2"/>
    </font>
    <font>
      <b/>
      <sz val="8"/>
      <name val="Tahoma"/>
      <family val="2"/>
    </font>
    <font>
      <sz val="22"/>
      <name val="Arial"/>
      <family val="2"/>
    </font>
    <font>
      <sz val="18"/>
      <name val="Tahoma"/>
      <family val="2"/>
    </font>
    <font>
      <sz val="10"/>
      <name val="Tahoma"/>
      <family val="2"/>
    </font>
    <font>
      <b/>
      <sz val="11"/>
      <name val="Tahoma"/>
      <family val="2"/>
    </font>
  </fonts>
  <fills count="6">
    <fill>
      <patternFill patternType="none"/>
    </fill>
    <fill>
      <patternFill patternType="gray125"/>
    </fill>
    <fill>
      <patternFill patternType="solid">
        <fgColor theme="7"/>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42" fontId="1" fillId="0" borderId="0" applyFont="0" applyFill="0" applyBorder="0" applyAlignment="0" applyProtection="0"/>
    <xf numFmtId="0" fontId="10" fillId="0" borderId="0"/>
  </cellStyleXfs>
  <cellXfs count="76">
    <xf numFmtId="0" fontId="0" fillId="0" borderId="0" xfId="0"/>
    <xf numFmtId="0" fontId="3" fillId="0" borderId="0" xfId="0" applyFont="1" applyFill="1" applyAlignment="1">
      <alignment vertical="center"/>
    </xf>
    <xf numFmtId="0" fontId="5" fillId="0" borderId="0" xfId="0" applyFont="1"/>
    <xf numFmtId="0" fontId="5" fillId="0" borderId="0" xfId="0" applyFont="1" applyAlignment="1">
      <alignment vertical="center" wrapText="1"/>
    </xf>
    <xf numFmtId="0" fontId="5" fillId="0" borderId="0" xfId="0" applyFont="1" applyAlignment="1">
      <alignment horizontal="center" vertical="center"/>
    </xf>
    <xf numFmtId="0" fontId="8"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11" fillId="0" borderId="4" xfId="3" applyFont="1" applyFill="1" applyBorder="1" applyAlignment="1">
      <alignment horizontal="center" vertical="center" wrapText="1"/>
    </xf>
    <xf numFmtId="0" fontId="11" fillId="4" borderId="4" xfId="3" applyFont="1" applyFill="1" applyBorder="1" applyAlignment="1">
      <alignment horizontal="center" vertical="center" wrapText="1"/>
    </xf>
    <xf numFmtId="164" fontId="12" fillId="0" borderId="4" xfId="1" applyNumberFormat="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1" fillId="5" borderId="4" xfId="0" applyFont="1" applyFill="1" applyBorder="1" applyAlignment="1">
      <alignment horizontal="center" vertical="center"/>
    </xf>
    <xf numFmtId="0" fontId="11" fillId="2" borderId="4" xfId="0" applyFont="1" applyFill="1" applyBorder="1" applyAlignment="1">
      <alignment horizontal="center" vertical="center"/>
    </xf>
    <xf numFmtId="0" fontId="11" fillId="3" borderId="4" xfId="0" applyFont="1" applyFill="1" applyBorder="1" applyAlignment="1">
      <alignment horizontal="center" vertical="center"/>
    </xf>
    <xf numFmtId="0" fontId="11" fillId="0" borderId="0" xfId="0" applyFont="1" applyFill="1" applyAlignment="1">
      <alignment horizontal="center" vertical="center"/>
    </xf>
    <xf numFmtId="0" fontId="13" fillId="0" borderId="4" xfId="0" applyFont="1" applyFill="1" applyBorder="1" applyAlignment="1">
      <alignment horizontal="center" vertical="center" wrapText="1"/>
    </xf>
    <xf numFmtId="0" fontId="13" fillId="0" borderId="4" xfId="0" applyFont="1" applyFill="1" applyBorder="1" applyAlignment="1">
      <alignment horizontal="justify" vertical="top" wrapText="1"/>
    </xf>
    <xf numFmtId="6" fontId="14" fillId="0" borderId="5" xfId="0" applyNumberFormat="1" applyFont="1" applyFill="1" applyBorder="1" applyAlignment="1">
      <alignment horizontal="center" vertical="center" wrapText="1"/>
    </xf>
    <xf numFmtId="6" fontId="0" fillId="0" borderId="6" xfId="0" applyNumberFormat="1" applyFont="1" applyFill="1" applyBorder="1" applyAlignment="1">
      <alignment horizontal="center" vertical="center" wrapText="1"/>
    </xf>
    <xf numFmtId="42" fontId="11" fillId="0" borderId="4" xfId="2" applyFont="1" applyFill="1" applyBorder="1" applyAlignment="1">
      <alignment horizontal="center" vertical="center"/>
    </xf>
    <xf numFmtId="0" fontId="11" fillId="0" borderId="4" xfId="2" applyNumberFormat="1" applyFont="1" applyFill="1" applyBorder="1" applyAlignment="1">
      <alignment horizontal="center" vertical="center"/>
    </xf>
    <xf numFmtId="0" fontId="11" fillId="0" borderId="4" xfId="2" applyNumberFormat="1" applyFont="1" applyFill="1" applyBorder="1" applyAlignment="1">
      <alignment horizontal="justify" vertical="center"/>
    </xf>
    <xf numFmtId="0" fontId="14" fillId="0" borderId="4" xfId="0" applyFont="1" applyBorder="1" applyAlignment="1">
      <alignment horizontal="center" vertical="center" wrapText="1"/>
    </xf>
    <xf numFmtId="0" fontId="14" fillId="0" borderId="4" xfId="0" applyFont="1" applyBorder="1" applyAlignment="1">
      <alignment horizontal="justify" vertical="top" wrapText="1"/>
    </xf>
    <xf numFmtId="0" fontId="13" fillId="5" borderId="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6" fillId="5" borderId="4" xfId="0" applyFont="1" applyFill="1" applyBorder="1" applyAlignment="1">
      <alignment horizontal="justify" vertical="top" wrapText="1"/>
    </xf>
    <xf numFmtId="6" fontId="14" fillId="5" borderId="5" xfId="0" applyNumberFormat="1" applyFont="1" applyFill="1" applyBorder="1" applyAlignment="1">
      <alignment horizontal="center" vertical="center" wrapText="1"/>
    </xf>
    <xf numFmtId="6" fontId="0" fillId="5" borderId="6" xfId="0" applyNumberFormat="1" applyFont="1" applyFill="1" applyBorder="1" applyAlignment="1">
      <alignment horizontal="center" vertical="center" wrapText="1"/>
    </xf>
    <xf numFmtId="42" fontId="11" fillId="0" borderId="4" xfId="2" applyFont="1" applyFill="1" applyBorder="1" applyAlignment="1">
      <alignment horizontal="justify" vertical="center" wrapText="1"/>
    </xf>
    <xf numFmtId="164" fontId="17" fillId="0" borderId="1" xfId="0" applyNumberFormat="1" applyFont="1" applyFill="1" applyBorder="1" applyAlignment="1">
      <alignment vertical="center"/>
    </xf>
    <xf numFmtId="164" fontId="2" fillId="0" borderId="1" xfId="0" applyNumberFormat="1" applyFont="1" applyFill="1" applyBorder="1" applyAlignment="1">
      <alignment vertical="center"/>
    </xf>
    <xf numFmtId="0" fontId="2" fillId="0" borderId="1" xfId="0" applyNumberFormat="1" applyFont="1" applyFill="1" applyBorder="1" applyAlignment="1">
      <alignment vertical="center"/>
    </xf>
    <xf numFmtId="0" fontId="18" fillId="0" borderId="0" xfId="0" applyFont="1" applyFill="1" applyAlignment="1">
      <alignment vertical="center"/>
    </xf>
    <xf numFmtId="0" fontId="18" fillId="0" borderId="0" xfId="0" applyFont="1" applyAlignment="1">
      <alignment horizontal="justify" vertical="center"/>
    </xf>
    <xf numFmtId="165" fontId="18" fillId="0" borderId="0" xfId="0" applyNumberFormat="1" applyFont="1" applyFill="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8" fillId="0" borderId="0" xfId="0" applyFont="1" applyAlignment="1">
      <alignment vertical="center"/>
    </xf>
    <xf numFmtId="164" fontId="19" fillId="0" borderId="0" xfId="0" applyNumberFormat="1" applyFont="1" applyFill="1" applyBorder="1" applyAlignment="1">
      <alignment vertical="center"/>
    </xf>
    <xf numFmtId="0" fontId="18" fillId="0" borderId="0" xfId="0" applyFont="1" applyFill="1" applyAlignment="1">
      <alignment horizontal="left" vertical="center"/>
    </xf>
    <xf numFmtId="0" fontId="18" fillId="0" borderId="0" xfId="0" applyFont="1" applyFill="1" applyAlignment="1">
      <alignment horizontal="left" vertical="center" wrapText="1"/>
    </xf>
    <xf numFmtId="0" fontId="18" fillId="0"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xf numFmtId="0" fontId="4"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4" xfId="0" applyFont="1" applyFill="1" applyBorder="1" applyAlignment="1">
      <alignment horizontal="justify" vertical="top" wrapText="1"/>
    </xf>
    <xf numFmtId="0" fontId="0" fillId="0" borderId="4" xfId="0" applyBorder="1" applyAlignment="1">
      <alignment horizontal="justify" vertical="top" wrapText="1"/>
    </xf>
    <xf numFmtId="6" fontId="14" fillId="0" borderId="7" xfId="0" applyNumberFormat="1" applyFont="1" applyFill="1" applyBorder="1" applyAlignment="1">
      <alignment horizontal="center" vertical="center" wrapText="1"/>
    </xf>
    <xf numFmtId="6" fontId="14" fillId="0" borderId="11" xfId="0" applyNumberFormat="1" applyFont="1" applyFill="1" applyBorder="1" applyAlignment="1">
      <alignment horizontal="center" vertical="center" wrapText="1"/>
    </xf>
    <xf numFmtId="6" fontId="14" fillId="0" borderId="8" xfId="0" applyNumberFormat="1" applyFont="1" applyFill="1" applyBorder="1" applyAlignment="1">
      <alignment horizontal="center" vertical="center" wrapText="1"/>
    </xf>
    <xf numFmtId="6" fontId="14" fillId="0" borderId="12" xfId="0" applyNumberFormat="1" applyFont="1" applyFill="1" applyBorder="1" applyAlignment="1">
      <alignment horizontal="center" vertical="center" wrapText="1"/>
    </xf>
    <xf numFmtId="6" fontId="0" fillId="0" borderId="9" xfId="0" applyNumberFormat="1" applyFont="1" applyFill="1" applyBorder="1" applyAlignment="1">
      <alignment horizontal="center" vertical="center" wrapText="1"/>
    </xf>
    <xf numFmtId="6" fontId="0" fillId="0" borderId="13"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42" fontId="11" fillId="0" borderId="10" xfId="2" applyFont="1" applyFill="1" applyBorder="1" applyAlignment="1">
      <alignment horizontal="center" vertical="center"/>
    </xf>
    <xf numFmtId="42" fontId="11" fillId="0" borderId="14" xfId="2" applyFont="1" applyFill="1" applyBorder="1" applyAlignment="1">
      <alignment horizontal="center" vertical="center"/>
    </xf>
    <xf numFmtId="0" fontId="11" fillId="0" borderId="10" xfId="2" applyNumberFormat="1" applyFont="1" applyFill="1" applyBorder="1" applyAlignment="1">
      <alignment horizontal="center" vertical="center" wrapText="1"/>
    </xf>
    <xf numFmtId="0" fontId="11" fillId="0" borderId="14" xfId="2" applyNumberFormat="1" applyFont="1" applyFill="1" applyBorder="1" applyAlignment="1">
      <alignment horizontal="center" vertical="center" wrapText="1"/>
    </xf>
    <xf numFmtId="0" fontId="17" fillId="0" borderId="4" xfId="0" applyFont="1" applyFill="1" applyBorder="1" applyAlignment="1">
      <alignment horizontal="right" vertical="center"/>
    </xf>
    <xf numFmtId="0" fontId="11" fillId="0" borderId="10" xfId="2" applyNumberFormat="1" applyFont="1" applyFill="1" applyBorder="1" applyAlignment="1">
      <alignment horizontal="center" vertical="center"/>
    </xf>
    <xf numFmtId="0" fontId="11" fillId="0" borderId="14" xfId="2" applyNumberFormat="1" applyFont="1" applyFill="1" applyBorder="1" applyAlignment="1">
      <alignment horizontal="center" vertical="center"/>
    </xf>
  </cellXfs>
  <cellStyles count="4">
    <cellStyle name="Moneda" xfId="1" builtinId="4"/>
    <cellStyle name="Moneda [0]" xfId="2" builtinId="7"/>
    <cellStyle name="Normal" xfId="0" builtinId="0"/>
    <cellStyle name="Normal 2 2 2" xf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tabSelected="1" topLeftCell="K22" workbookViewId="0">
      <selection activeCell="P29" sqref="P29"/>
    </sheetView>
  </sheetViews>
  <sheetFormatPr baseColWidth="10" defaultColWidth="11.5" defaultRowHeight="12" x14ac:dyDescent="0.2"/>
  <cols>
    <col min="1" max="1" width="6.6640625" style="6" customWidth="1"/>
    <col min="2" max="3" width="22" style="6" customWidth="1"/>
    <col min="4" max="4" width="20.33203125" style="7" customWidth="1"/>
    <col min="5" max="5" width="214.5" style="8" hidden="1" customWidth="1"/>
    <col min="6" max="6" width="18.83203125" style="8" customWidth="1"/>
    <col min="7" max="7" width="21.5" style="1" hidden="1" customWidth="1"/>
    <col min="8" max="8" width="15.1640625" style="1" hidden="1" customWidth="1"/>
    <col min="9" max="9" width="28" style="1" bestFit="1" customWidth="1"/>
    <col min="10" max="12" width="30.33203125" style="1" customWidth="1"/>
    <col min="13" max="13" width="16.1640625" style="1" customWidth="1"/>
    <col min="14" max="14" width="24.6640625" style="1" bestFit="1" customWidth="1"/>
    <col min="15" max="15" width="23.33203125" style="1" bestFit="1" customWidth="1"/>
    <col min="16" max="16" width="18.5" style="1" customWidth="1"/>
    <col min="17" max="17" width="24.6640625" style="1" bestFit="1" customWidth="1"/>
    <col min="18" max="18" width="23.33203125" style="1" bestFit="1" customWidth="1"/>
    <col min="19" max="16384" width="11.5" style="1"/>
  </cols>
  <sheetData>
    <row r="1" spans="1:18" ht="23.25" customHeight="1" x14ac:dyDescent="0.2">
      <c r="A1" s="46" t="s">
        <v>0</v>
      </c>
      <c r="B1" s="47"/>
      <c r="C1" s="47"/>
      <c r="D1" s="47"/>
      <c r="E1" s="47"/>
      <c r="F1" s="47"/>
      <c r="G1" s="47"/>
      <c r="H1" s="47"/>
      <c r="I1" s="47"/>
      <c r="J1" s="47"/>
    </row>
    <row r="2" spans="1:18" ht="30.75" customHeight="1" x14ac:dyDescent="0.2">
      <c r="A2" s="46" t="s">
        <v>1</v>
      </c>
      <c r="B2" s="47"/>
      <c r="C2" s="47"/>
      <c r="D2" s="47"/>
      <c r="E2" s="47"/>
      <c r="F2" s="47"/>
      <c r="G2" s="47"/>
      <c r="H2" s="47"/>
      <c r="I2" s="47"/>
      <c r="J2" s="47"/>
    </row>
    <row r="3" spans="1:18" ht="96.75" customHeight="1" x14ac:dyDescent="0.2">
      <c r="A3" s="48" t="s">
        <v>2</v>
      </c>
      <c r="B3" s="48"/>
      <c r="C3" s="48"/>
      <c r="D3" s="48"/>
      <c r="E3" s="48"/>
      <c r="F3" s="48"/>
      <c r="G3" s="48"/>
      <c r="H3" s="48"/>
      <c r="I3" s="48"/>
    </row>
    <row r="4" spans="1:18" x14ac:dyDescent="0.15">
      <c r="A4" s="2"/>
      <c r="B4" s="2"/>
      <c r="C4" s="2"/>
      <c r="D4" s="3"/>
      <c r="E4" s="2"/>
      <c r="F4" s="4"/>
      <c r="G4" s="2"/>
    </row>
    <row r="5" spans="1:18" s="5" customFormat="1" ht="20" x14ac:dyDescent="0.2">
      <c r="A5" s="49" t="s">
        <v>3</v>
      </c>
      <c r="B5" s="50"/>
      <c r="C5" s="50"/>
      <c r="D5" s="50"/>
      <c r="E5" s="50"/>
      <c r="F5" s="50"/>
      <c r="G5" s="50"/>
      <c r="H5" s="50"/>
      <c r="I5" s="50"/>
      <c r="J5" s="50"/>
    </row>
    <row r="6" spans="1:18" ht="15" x14ac:dyDescent="0.2">
      <c r="J6" s="51" t="s">
        <v>4</v>
      </c>
      <c r="K6" s="52"/>
      <c r="L6" s="53"/>
      <c r="M6" s="66" t="s">
        <v>5</v>
      </c>
      <c r="N6" s="67"/>
      <c r="O6" s="68"/>
      <c r="P6" s="54" t="s">
        <v>6</v>
      </c>
      <c r="Q6" s="55"/>
      <c r="R6" s="56"/>
    </row>
    <row r="7" spans="1:18" s="17" customFormat="1" ht="69" customHeight="1" x14ac:dyDescent="0.2">
      <c r="A7" s="9" t="s">
        <v>7</v>
      </c>
      <c r="B7" s="9" t="s">
        <v>8</v>
      </c>
      <c r="C7" s="9" t="s">
        <v>9</v>
      </c>
      <c r="D7" s="9" t="s">
        <v>10</v>
      </c>
      <c r="E7" s="9" t="s">
        <v>11</v>
      </c>
      <c r="F7" s="10" t="s">
        <v>12</v>
      </c>
      <c r="G7" s="11" t="s">
        <v>13</v>
      </c>
      <c r="H7" s="12" t="s">
        <v>14</v>
      </c>
      <c r="I7" s="13" t="s">
        <v>15</v>
      </c>
      <c r="J7" s="14" t="s">
        <v>16</v>
      </c>
      <c r="K7" s="14" t="s">
        <v>17</v>
      </c>
      <c r="L7" s="14" t="s">
        <v>18</v>
      </c>
      <c r="M7" s="15" t="s">
        <v>16</v>
      </c>
      <c r="N7" s="15" t="s">
        <v>17</v>
      </c>
      <c r="O7" s="15" t="s">
        <v>18</v>
      </c>
      <c r="P7" s="16" t="s">
        <v>16</v>
      </c>
      <c r="Q7" s="16" t="s">
        <v>17</v>
      </c>
      <c r="R7" s="16" t="s">
        <v>18</v>
      </c>
    </row>
    <row r="8" spans="1:18" s="17" customFormat="1" ht="69" customHeight="1" x14ac:dyDescent="0.2">
      <c r="A8" s="18">
        <v>1</v>
      </c>
      <c r="B8" s="18" t="s">
        <v>19</v>
      </c>
      <c r="C8" s="18" t="s">
        <v>20</v>
      </c>
      <c r="D8" s="18" t="s">
        <v>21</v>
      </c>
      <c r="E8" s="19" t="s">
        <v>22</v>
      </c>
      <c r="F8" s="18">
        <v>1</v>
      </c>
      <c r="G8" s="20">
        <v>862100</v>
      </c>
      <c r="H8" s="20">
        <f>+G8*19%</f>
        <v>163799</v>
      </c>
      <c r="I8" s="21">
        <f t="shared" ref="I8:I15" si="0">(G8+H8)*F8</f>
        <v>1025899</v>
      </c>
      <c r="J8" s="22">
        <v>0</v>
      </c>
      <c r="K8" s="22">
        <v>937999.65</v>
      </c>
      <c r="L8" s="22">
        <v>0</v>
      </c>
      <c r="M8" s="23">
        <v>0</v>
      </c>
      <c r="N8" s="23">
        <v>2</v>
      </c>
      <c r="O8" s="23">
        <v>0</v>
      </c>
      <c r="P8" s="22">
        <v>0</v>
      </c>
      <c r="Q8" s="32" t="s">
        <v>75</v>
      </c>
      <c r="R8" s="22"/>
    </row>
    <row r="9" spans="1:18" s="17" customFormat="1" ht="198" x14ac:dyDescent="0.2">
      <c r="A9" s="18">
        <v>2</v>
      </c>
      <c r="B9" s="18" t="s">
        <v>19</v>
      </c>
      <c r="C9" s="18" t="s">
        <v>24</v>
      </c>
      <c r="D9" s="18" t="s">
        <v>25</v>
      </c>
      <c r="E9" s="19" t="s">
        <v>26</v>
      </c>
      <c r="F9" s="18">
        <v>2</v>
      </c>
      <c r="G9" s="20">
        <v>1530000</v>
      </c>
      <c r="H9" s="20">
        <f t="shared" ref="H9:H27" si="1">+G9*19%</f>
        <v>290700</v>
      </c>
      <c r="I9" s="21">
        <f t="shared" si="0"/>
        <v>3641400</v>
      </c>
      <c r="J9" s="22">
        <v>3391500</v>
      </c>
      <c r="K9" s="22">
        <v>4069800</v>
      </c>
      <c r="L9" s="22">
        <v>0</v>
      </c>
      <c r="M9" s="23">
        <v>3</v>
      </c>
      <c r="N9" s="23">
        <v>2</v>
      </c>
      <c r="O9" s="23">
        <v>0</v>
      </c>
      <c r="P9" s="22" t="s">
        <v>23</v>
      </c>
      <c r="Q9" s="22" t="s">
        <v>23</v>
      </c>
      <c r="R9" s="22"/>
    </row>
    <row r="10" spans="1:18" s="17" customFormat="1" ht="198" x14ac:dyDescent="0.2">
      <c r="A10" s="18">
        <v>3</v>
      </c>
      <c r="B10" s="18" t="s">
        <v>19</v>
      </c>
      <c r="C10" s="18" t="s">
        <v>24</v>
      </c>
      <c r="D10" s="18" t="s">
        <v>27</v>
      </c>
      <c r="E10" s="19" t="s">
        <v>28</v>
      </c>
      <c r="F10" s="18">
        <v>1</v>
      </c>
      <c r="G10" s="20">
        <v>1650000</v>
      </c>
      <c r="H10" s="20">
        <f t="shared" si="1"/>
        <v>313500</v>
      </c>
      <c r="I10" s="21">
        <f t="shared" si="0"/>
        <v>1963500</v>
      </c>
      <c r="J10" s="22">
        <v>1695750</v>
      </c>
      <c r="K10" s="22">
        <v>2034900</v>
      </c>
      <c r="L10" s="22">
        <v>0</v>
      </c>
      <c r="M10" s="23">
        <v>3</v>
      </c>
      <c r="N10" s="23">
        <v>2</v>
      </c>
      <c r="O10" s="23">
        <v>0</v>
      </c>
      <c r="P10" s="22" t="s">
        <v>23</v>
      </c>
      <c r="Q10" s="22" t="s">
        <v>23</v>
      </c>
      <c r="R10" s="22"/>
    </row>
    <row r="11" spans="1:18" s="17" customFormat="1" ht="143" x14ac:dyDescent="0.2">
      <c r="A11" s="18">
        <v>4</v>
      </c>
      <c r="B11" s="18" t="s">
        <v>19</v>
      </c>
      <c r="C11" s="18" t="s">
        <v>24</v>
      </c>
      <c r="D11" s="18" t="s">
        <v>29</v>
      </c>
      <c r="E11" s="19" t="s">
        <v>30</v>
      </c>
      <c r="F11" s="18">
        <v>1</v>
      </c>
      <c r="G11" s="20">
        <v>1800000</v>
      </c>
      <c r="H11" s="20">
        <f t="shared" si="1"/>
        <v>342000</v>
      </c>
      <c r="I11" s="21">
        <f t="shared" si="0"/>
        <v>2142000</v>
      </c>
      <c r="J11" s="22">
        <v>1608880</v>
      </c>
      <c r="K11" s="22">
        <v>1930656</v>
      </c>
      <c r="L11" s="22">
        <v>0</v>
      </c>
      <c r="M11" s="23">
        <v>3</v>
      </c>
      <c r="N11" s="23">
        <v>2</v>
      </c>
      <c r="O11" s="23">
        <v>0</v>
      </c>
      <c r="P11" s="22" t="s">
        <v>23</v>
      </c>
      <c r="Q11" s="22" t="s">
        <v>23</v>
      </c>
      <c r="R11" s="22"/>
    </row>
    <row r="12" spans="1:18" s="17" customFormat="1" ht="69" customHeight="1" x14ac:dyDescent="0.2">
      <c r="A12" s="18">
        <v>5</v>
      </c>
      <c r="B12" s="18" t="s">
        <v>19</v>
      </c>
      <c r="C12" s="18" t="s">
        <v>24</v>
      </c>
      <c r="D12" s="18" t="s">
        <v>31</v>
      </c>
      <c r="E12" s="19" t="s">
        <v>32</v>
      </c>
      <c r="F12" s="18">
        <v>6</v>
      </c>
      <c r="G12" s="20">
        <v>350000</v>
      </c>
      <c r="H12" s="20">
        <f t="shared" si="1"/>
        <v>66500</v>
      </c>
      <c r="I12" s="21">
        <f t="shared" si="0"/>
        <v>2499000</v>
      </c>
      <c r="J12" s="22">
        <v>0</v>
      </c>
      <c r="K12" s="22">
        <v>4238939.46</v>
      </c>
      <c r="L12" s="22">
        <v>0</v>
      </c>
      <c r="M12" s="23">
        <v>0</v>
      </c>
      <c r="N12" s="23">
        <v>2</v>
      </c>
      <c r="O12" s="23">
        <v>0</v>
      </c>
      <c r="P12" s="22">
        <v>0</v>
      </c>
      <c r="Q12" s="22" t="s">
        <v>23</v>
      </c>
      <c r="R12" s="22"/>
    </row>
    <row r="13" spans="1:18" s="17" customFormat="1" ht="69" customHeight="1" x14ac:dyDescent="0.2">
      <c r="A13" s="18">
        <v>6</v>
      </c>
      <c r="B13" s="18" t="s">
        <v>19</v>
      </c>
      <c r="C13" s="18" t="s">
        <v>24</v>
      </c>
      <c r="D13" s="18" t="s">
        <v>33</v>
      </c>
      <c r="E13" s="19" t="s">
        <v>34</v>
      </c>
      <c r="F13" s="18">
        <v>2</v>
      </c>
      <c r="G13" s="20">
        <v>4650000</v>
      </c>
      <c r="H13" s="20">
        <f t="shared" si="1"/>
        <v>883500</v>
      </c>
      <c r="I13" s="21">
        <f t="shared" si="0"/>
        <v>11067000</v>
      </c>
      <c r="J13" s="22">
        <v>0</v>
      </c>
      <c r="K13" s="22">
        <v>7993944</v>
      </c>
      <c r="L13" s="22">
        <v>0</v>
      </c>
      <c r="M13" s="23">
        <v>0</v>
      </c>
      <c r="N13" s="23">
        <v>2</v>
      </c>
      <c r="O13" s="23">
        <v>0</v>
      </c>
      <c r="P13" s="22">
        <v>0</v>
      </c>
      <c r="Q13" s="22" t="s">
        <v>23</v>
      </c>
      <c r="R13" s="22"/>
    </row>
    <row r="14" spans="1:18" s="17" customFormat="1" ht="69" customHeight="1" x14ac:dyDescent="0.2">
      <c r="A14" s="18">
        <v>7</v>
      </c>
      <c r="B14" s="18" t="s">
        <v>19</v>
      </c>
      <c r="C14" s="18" t="s">
        <v>35</v>
      </c>
      <c r="D14" s="18" t="s">
        <v>36</v>
      </c>
      <c r="E14" s="19" t="s">
        <v>37</v>
      </c>
      <c r="F14" s="18">
        <v>2</v>
      </c>
      <c r="G14" s="20">
        <v>350000</v>
      </c>
      <c r="H14" s="20">
        <f t="shared" si="1"/>
        <v>66500</v>
      </c>
      <c r="I14" s="21">
        <f t="shared" si="0"/>
        <v>833000</v>
      </c>
      <c r="J14" s="22">
        <v>0</v>
      </c>
      <c r="K14" s="22">
        <v>1571544.94</v>
      </c>
      <c r="L14" s="22">
        <v>0</v>
      </c>
      <c r="M14" s="23">
        <v>0</v>
      </c>
      <c r="N14" s="23">
        <v>2</v>
      </c>
      <c r="O14" s="23">
        <v>0</v>
      </c>
      <c r="P14" s="22">
        <v>0</v>
      </c>
      <c r="Q14" s="22" t="s">
        <v>23</v>
      </c>
      <c r="R14" s="22"/>
    </row>
    <row r="15" spans="1:18" s="17" customFormat="1" ht="408.75" customHeight="1" x14ac:dyDescent="0.2">
      <c r="A15" s="57">
        <v>8</v>
      </c>
      <c r="B15" s="57" t="s">
        <v>38</v>
      </c>
      <c r="C15" s="57" t="s">
        <v>39</v>
      </c>
      <c r="D15" s="57" t="s">
        <v>39</v>
      </c>
      <c r="E15" s="58" t="s">
        <v>40</v>
      </c>
      <c r="F15" s="57">
        <v>1</v>
      </c>
      <c r="G15" s="60">
        <v>241180000</v>
      </c>
      <c r="H15" s="62">
        <f t="shared" si="1"/>
        <v>45824200</v>
      </c>
      <c r="I15" s="64">
        <f t="shared" si="0"/>
        <v>287004200</v>
      </c>
      <c r="J15" s="69">
        <v>254660000</v>
      </c>
      <c r="K15" s="69">
        <v>198295745.19999999</v>
      </c>
      <c r="L15" s="69">
        <v>0</v>
      </c>
      <c r="M15" s="74">
        <v>3</v>
      </c>
      <c r="N15" s="74">
        <v>2</v>
      </c>
      <c r="O15" s="74">
        <v>0</v>
      </c>
      <c r="P15" s="69" t="s">
        <v>23</v>
      </c>
      <c r="Q15" s="71" t="s">
        <v>41</v>
      </c>
      <c r="R15" s="69"/>
    </row>
    <row r="16" spans="1:18" s="17" customFormat="1" ht="408.75" customHeight="1" x14ac:dyDescent="0.2">
      <c r="A16" s="57"/>
      <c r="B16" s="57"/>
      <c r="C16" s="57"/>
      <c r="D16" s="57"/>
      <c r="E16" s="59"/>
      <c r="F16" s="57"/>
      <c r="G16" s="61"/>
      <c r="H16" s="63"/>
      <c r="I16" s="65"/>
      <c r="J16" s="70"/>
      <c r="K16" s="70"/>
      <c r="L16" s="70"/>
      <c r="M16" s="75"/>
      <c r="N16" s="75"/>
      <c r="O16" s="75"/>
      <c r="P16" s="70"/>
      <c r="Q16" s="72" t="s">
        <v>42</v>
      </c>
      <c r="R16" s="70"/>
    </row>
    <row r="17" spans="1:18" s="17" customFormat="1" ht="266.25" customHeight="1" x14ac:dyDescent="0.2">
      <c r="A17" s="18">
        <v>9</v>
      </c>
      <c r="B17" s="18" t="s">
        <v>38</v>
      </c>
      <c r="C17" s="18" t="s">
        <v>43</v>
      </c>
      <c r="D17" s="18" t="s">
        <v>44</v>
      </c>
      <c r="E17" s="19" t="s">
        <v>45</v>
      </c>
      <c r="F17" s="18">
        <v>1</v>
      </c>
      <c r="G17" s="20">
        <v>260953783</v>
      </c>
      <c r="H17" s="20">
        <f t="shared" si="1"/>
        <v>49581218.770000003</v>
      </c>
      <c r="I17" s="21">
        <f t="shared" ref="I17:I27" si="2">(G17+H17)*F17</f>
        <v>310535001.76999998</v>
      </c>
      <c r="J17" s="22">
        <v>287385000</v>
      </c>
      <c r="K17" s="22">
        <v>197706214.44</v>
      </c>
      <c r="L17" s="22">
        <v>0</v>
      </c>
      <c r="M17" s="23">
        <v>3</v>
      </c>
      <c r="N17" s="23">
        <v>2</v>
      </c>
      <c r="O17" s="23">
        <v>0</v>
      </c>
      <c r="P17" s="22" t="s">
        <v>23</v>
      </c>
      <c r="Q17" s="24" t="s">
        <v>42</v>
      </c>
      <c r="R17" s="22"/>
    </row>
    <row r="18" spans="1:18" s="17" customFormat="1" ht="69" customHeight="1" x14ac:dyDescent="0.2">
      <c r="A18" s="18">
        <v>10</v>
      </c>
      <c r="B18" s="18" t="s">
        <v>38</v>
      </c>
      <c r="C18" s="18" t="s">
        <v>46</v>
      </c>
      <c r="D18" s="25" t="s">
        <v>47</v>
      </c>
      <c r="E18" s="26" t="s">
        <v>48</v>
      </c>
      <c r="F18" s="18">
        <v>5</v>
      </c>
      <c r="G18" s="20">
        <v>1920000</v>
      </c>
      <c r="H18" s="20">
        <f t="shared" si="1"/>
        <v>364800</v>
      </c>
      <c r="I18" s="21">
        <f t="shared" si="2"/>
        <v>11424000</v>
      </c>
      <c r="J18" s="22">
        <v>0</v>
      </c>
      <c r="K18" s="22">
        <v>0</v>
      </c>
      <c r="L18" s="22">
        <v>9600000</v>
      </c>
      <c r="M18" s="23">
        <v>0</v>
      </c>
      <c r="N18" s="23">
        <v>0</v>
      </c>
      <c r="O18" s="23">
        <v>2</v>
      </c>
      <c r="P18" s="22">
        <v>0</v>
      </c>
      <c r="Q18" s="22">
        <v>0</v>
      </c>
      <c r="R18" s="22" t="s">
        <v>23</v>
      </c>
    </row>
    <row r="19" spans="1:18" s="17" customFormat="1" ht="69" customHeight="1" x14ac:dyDescent="0.2">
      <c r="A19" s="18">
        <v>11</v>
      </c>
      <c r="B19" s="18" t="s">
        <v>38</v>
      </c>
      <c r="C19" s="18" t="s">
        <v>46</v>
      </c>
      <c r="D19" s="25" t="s">
        <v>49</v>
      </c>
      <c r="E19" s="26" t="s">
        <v>50</v>
      </c>
      <c r="F19" s="18">
        <v>5</v>
      </c>
      <c r="G19" s="20">
        <v>1920000</v>
      </c>
      <c r="H19" s="20">
        <f t="shared" si="1"/>
        <v>364800</v>
      </c>
      <c r="I19" s="21">
        <f t="shared" si="2"/>
        <v>11424000</v>
      </c>
      <c r="J19" s="22">
        <v>0</v>
      </c>
      <c r="K19" s="22">
        <v>0</v>
      </c>
      <c r="L19" s="22">
        <v>9600000</v>
      </c>
      <c r="M19" s="23">
        <v>0</v>
      </c>
      <c r="N19" s="23">
        <v>0</v>
      </c>
      <c r="O19" s="23">
        <v>2</v>
      </c>
      <c r="P19" s="22">
        <v>0</v>
      </c>
      <c r="Q19" s="22">
        <v>0</v>
      </c>
      <c r="R19" s="22" t="s">
        <v>23</v>
      </c>
    </row>
    <row r="20" spans="1:18" s="17" customFormat="1" ht="69" customHeight="1" x14ac:dyDescent="0.2">
      <c r="A20" s="18">
        <v>12</v>
      </c>
      <c r="B20" s="18" t="s">
        <v>38</v>
      </c>
      <c r="C20" s="18" t="s">
        <v>46</v>
      </c>
      <c r="D20" s="25" t="s">
        <v>51</v>
      </c>
      <c r="E20" s="26" t="s">
        <v>52</v>
      </c>
      <c r="F20" s="18">
        <v>3</v>
      </c>
      <c r="G20" s="20">
        <v>1920000</v>
      </c>
      <c r="H20" s="20">
        <f t="shared" si="1"/>
        <v>364800</v>
      </c>
      <c r="I20" s="21">
        <f t="shared" si="2"/>
        <v>6854400</v>
      </c>
      <c r="J20" s="22">
        <v>0</v>
      </c>
      <c r="K20" s="22">
        <v>0</v>
      </c>
      <c r="L20" s="22">
        <v>5760000</v>
      </c>
      <c r="M20" s="23">
        <v>0</v>
      </c>
      <c r="N20" s="23">
        <v>0</v>
      </c>
      <c r="O20" s="23">
        <v>2</v>
      </c>
      <c r="P20" s="22">
        <v>0</v>
      </c>
      <c r="Q20" s="22">
        <v>0</v>
      </c>
      <c r="R20" s="22" t="s">
        <v>23</v>
      </c>
    </row>
    <row r="21" spans="1:18" s="17" customFormat="1" ht="69" customHeight="1" x14ac:dyDescent="0.2">
      <c r="A21" s="18">
        <v>13</v>
      </c>
      <c r="B21" s="18" t="s">
        <v>38</v>
      </c>
      <c r="C21" s="18" t="s">
        <v>46</v>
      </c>
      <c r="D21" s="25" t="s">
        <v>53</v>
      </c>
      <c r="E21" s="26" t="s">
        <v>54</v>
      </c>
      <c r="F21" s="18">
        <v>5</v>
      </c>
      <c r="G21" s="20">
        <v>1920000</v>
      </c>
      <c r="H21" s="20">
        <f t="shared" si="1"/>
        <v>364800</v>
      </c>
      <c r="I21" s="21">
        <f t="shared" si="2"/>
        <v>11424000</v>
      </c>
      <c r="J21" s="22">
        <v>0</v>
      </c>
      <c r="K21" s="22">
        <v>0</v>
      </c>
      <c r="L21" s="22">
        <v>9600000</v>
      </c>
      <c r="M21" s="23">
        <v>0</v>
      </c>
      <c r="N21" s="23">
        <v>0</v>
      </c>
      <c r="O21" s="23">
        <v>2</v>
      </c>
      <c r="P21" s="22">
        <v>0</v>
      </c>
      <c r="Q21" s="22">
        <v>0</v>
      </c>
      <c r="R21" s="22" t="s">
        <v>23</v>
      </c>
    </row>
    <row r="22" spans="1:18" s="17" customFormat="1" ht="69" customHeight="1" x14ac:dyDescent="0.2">
      <c r="A22" s="27">
        <v>14</v>
      </c>
      <c r="B22" s="27" t="s">
        <v>38</v>
      </c>
      <c r="C22" s="27" t="s">
        <v>46</v>
      </c>
      <c r="D22" s="28" t="s">
        <v>55</v>
      </c>
      <c r="E22" s="29" t="s">
        <v>56</v>
      </c>
      <c r="F22" s="27">
        <v>1</v>
      </c>
      <c r="G22" s="30">
        <v>0</v>
      </c>
      <c r="H22" s="30">
        <f t="shared" si="1"/>
        <v>0</v>
      </c>
      <c r="I22" s="31">
        <f t="shared" si="2"/>
        <v>0</v>
      </c>
      <c r="J22" s="22">
        <v>0</v>
      </c>
      <c r="K22" s="22">
        <v>0</v>
      </c>
      <c r="L22" s="22">
        <v>0</v>
      </c>
      <c r="M22" s="23">
        <v>0</v>
      </c>
      <c r="N22" s="23">
        <v>0</v>
      </c>
      <c r="O22" s="23">
        <v>0</v>
      </c>
      <c r="P22" s="22">
        <v>0</v>
      </c>
      <c r="Q22" s="22">
        <v>0</v>
      </c>
      <c r="R22" s="22"/>
    </row>
    <row r="23" spans="1:18" s="17" customFormat="1" ht="69" customHeight="1" x14ac:dyDescent="0.2">
      <c r="A23" s="27">
        <v>15</v>
      </c>
      <c r="B23" s="27" t="s">
        <v>38</v>
      </c>
      <c r="C23" s="27" t="s">
        <v>46</v>
      </c>
      <c r="D23" s="28" t="s">
        <v>57</v>
      </c>
      <c r="E23" s="29" t="s">
        <v>56</v>
      </c>
      <c r="F23" s="27">
        <v>1</v>
      </c>
      <c r="G23" s="30">
        <v>0</v>
      </c>
      <c r="H23" s="30">
        <f t="shared" si="1"/>
        <v>0</v>
      </c>
      <c r="I23" s="31">
        <f t="shared" si="2"/>
        <v>0</v>
      </c>
      <c r="J23" s="22">
        <v>0</v>
      </c>
      <c r="K23" s="22">
        <v>0</v>
      </c>
      <c r="L23" s="22">
        <v>0</v>
      </c>
      <c r="M23" s="23">
        <v>0</v>
      </c>
      <c r="N23" s="23">
        <v>0</v>
      </c>
      <c r="O23" s="23">
        <v>0</v>
      </c>
      <c r="P23" s="22">
        <v>0</v>
      </c>
      <c r="Q23" s="22">
        <v>0</v>
      </c>
      <c r="R23" s="22"/>
    </row>
    <row r="24" spans="1:18" s="17" customFormat="1" ht="69" customHeight="1" x14ac:dyDescent="0.2">
      <c r="A24" s="18">
        <v>16</v>
      </c>
      <c r="B24" s="18" t="s">
        <v>58</v>
      </c>
      <c r="C24" s="18" t="s">
        <v>59</v>
      </c>
      <c r="D24" s="18" t="s">
        <v>60</v>
      </c>
      <c r="E24" s="19" t="s">
        <v>61</v>
      </c>
      <c r="F24" s="18">
        <v>2</v>
      </c>
      <c r="G24" s="20">
        <v>3610000</v>
      </c>
      <c r="H24" s="20">
        <f t="shared" si="1"/>
        <v>685900</v>
      </c>
      <c r="I24" s="21">
        <f t="shared" si="2"/>
        <v>8591800</v>
      </c>
      <c r="J24" s="22">
        <v>0</v>
      </c>
      <c r="K24" s="22">
        <v>1970640</v>
      </c>
      <c r="L24" s="22">
        <v>0</v>
      </c>
      <c r="M24" s="23">
        <v>0</v>
      </c>
      <c r="N24" s="23">
        <v>2</v>
      </c>
      <c r="O24" s="23">
        <v>0</v>
      </c>
      <c r="P24" s="22">
        <v>0</v>
      </c>
      <c r="Q24" s="22" t="s">
        <v>23</v>
      </c>
      <c r="R24" s="22"/>
    </row>
    <row r="25" spans="1:18" s="17" customFormat="1" ht="69" customHeight="1" x14ac:dyDescent="0.2">
      <c r="A25" s="18">
        <v>17</v>
      </c>
      <c r="B25" s="18" t="s">
        <v>58</v>
      </c>
      <c r="C25" s="18" t="s">
        <v>59</v>
      </c>
      <c r="D25" s="18" t="s">
        <v>62</v>
      </c>
      <c r="E25" s="19" t="s">
        <v>63</v>
      </c>
      <c r="F25" s="18">
        <v>1</v>
      </c>
      <c r="G25" s="20">
        <v>1700000</v>
      </c>
      <c r="H25" s="20">
        <f t="shared" si="1"/>
        <v>323000</v>
      </c>
      <c r="I25" s="21">
        <f t="shared" si="2"/>
        <v>2023000</v>
      </c>
      <c r="J25" s="22">
        <v>0</v>
      </c>
      <c r="K25" s="22">
        <v>1637916</v>
      </c>
      <c r="L25" s="22">
        <v>0</v>
      </c>
      <c r="M25" s="23">
        <v>0</v>
      </c>
      <c r="N25" s="23">
        <v>2</v>
      </c>
      <c r="O25" s="23">
        <v>0</v>
      </c>
      <c r="P25" s="22">
        <v>0</v>
      </c>
      <c r="Q25" s="22" t="s">
        <v>23</v>
      </c>
      <c r="R25" s="22"/>
    </row>
    <row r="26" spans="1:18" s="17" customFormat="1" ht="69" customHeight="1" x14ac:dyDescent="0.2">
      <c r="A26" s="18">
        <v>18</v>
      </c>
      <c r="B26" s="18" t="s">
        <v>58</v>
      </c>
      <c r="C26" s="18" t="s">
        <v>59</v>
      </c>
      <c r="D26" s="18" t="s">
        <v>64</v>
      </c>
      <c r="E26" s="19" t="s">
        <v>65</v>
      </c>
      <c r="F26" s="18">
        <v>2</v>
      </c>
      <c r="G26" s="20">
        <v>612017</v>
      </c>
      <c r="H26" s="20">
        <f t="shared" si="1"/>
        <v>116283.23</v>
      </c>
      <c r="I26" s="21">
        <f t="shared" si="2"/>
        <v>1456600.46</v>
      </c>
      <c r="J26" s="22">
        <v>0</v>
      </c>
      <c r="K26" s="22">
        <v>1407151.2</v>
      </c>
      <c r="L26" s="22">
        <v>0</v>
      </c>
      <c r="M26" s="23">
        <v>0</v>
      </c>
      <c r="N26" s="23">
        <v>2</v>
      </c>
      <c r="O26" s="23">
        <v>0</v>
      </c>
      <c r="P26" s="22">
        <v>0</v>
      </c>
      <c r="Q26" s="22" t="s">
        <v>23</v>
      </c>
      <c r="R26" s="22"/>
    </row>
    <row r="27" spans="1:18" s="17" customFormat="1" ht="69" customHeight="1" x14ac:dyDescent="0.2">
      <c r="A27" s="18">
        <v>19</v>
      </c>
      <c r="B27" s="18" t="s">
        <v>58</v>
      </c>
      <c r="C27" s="18" t="s">
        <v>59</v>
      </c>
      <c r="D27" s="18" t="s">
        <v>66</v>
      </c>
      <c r="E27" s="19" t="s">
        <v>67</v>
      </c>
      <c r="F27" s="18">
        <v>10</v>
      </c>
      <c r="G27" s="20">
        <v>378200</v>
      </c>
      <c r="H27" s="20">
        <f t="shared" si="1"/>
        <v>71858</v>
      </c>
      <c r="I27" s="21">
        <f t="shared" si="2"/>
        <v>4500580</v>
      </c>
      <c r="J27" s="22">
        <v>0</v>
      </c>
      <c r="K27" s="22">
        <v>7038850</v>
      </c>
      <c r="L27" s="22">
        <v>0</v>
      </c>
      <c r="M27" s="23">
        <v>0</v>
      </c>
      <c r="N27" s="23">
        <v>2</v>
      </c>
      <c r="O27" s="23">
        <v>0</v>
      </c>
      <c r="P27" s="22">
        <v>0</v>
      </c>
      <c r="Q27" s="32" t="s">
        <v>68</v>
      </c>
      <c r="R27" s="22"/>
    </row>
    <row r="28" spans="1:18" ht="26.25" customHeight="1" x14ac:dyDescent="0.2">
      <c r="A28" s="73" t="s">
        <v>69</v>
      </c>
      <c r="B28" s="73"/>
      <c r="C28" s="73"/>
      <c r="D28" s="73"/>
      <c r="E28" s="73"/>
      <c r="F28" s="73"/>
      <c r="G28" s="73"/>
      <c r="H28" s="73"/>
      <c r="I28" s="33">
        <f>SUM(I8:I27)</f>
        <v>678409381.23000002</v>
      </c>
      <c r="J28" s="34">
        <f>SUM(J8:J27)</f>
        <v>548741130</v>
      </c>
      <c r="K28" s="34">
        <f>SUM(K8:K27)</f>
        <v>430834300.88999999</v>
      </c>
      <c r="L28" s="34">
        <f>SUM(L8:L27)</f>
        <v>34560000</v>
      </c>
      <c r="M28" s="35"/>
      <c r="N28" s="35"/>
      <c r="O28" s="35"/>
      <c r="P28" s="34"/>
      <c r="Q28" s="34"/>
      <c r="R28" s="34"/>
    </row>
    <row r="29" spans="1:18" s="36" customFormat="1" ht="16" x14ac:dyDescent="0.2">
      <c r="D29" s="37"/>
      <c r="E29"/>
      <c r="F29"/>
      <c r="J29" s="38"/>
    </row>
    <row r="30" spans="1:18" s="36" customFormat="1" ht="16" x14ac:dyDescent="0.2">
      <c r="D30"/>
      <c r="E30"/>
      <c r="F30"/>
    </row>
    <row r="31" spans="1:18" s="36" customFormat="1" ht="27" customHeight="1" x14ac:dyDescent="0.2">
      <c r="A31" s="39" t="s">
        <v>70</v>
      </c>
      <c r="B31" s="39"/>
      <c r="C31" s="40"/>
      <c r="D31" s="41" t="s">
        <v>71</v>
      </c>
      <c r="E31"/>
      <c r="F31"/>
      <c r="J31" s="42">
        <f>+J17+J15+J11+J10+J9</f>
        <v>548741130</v>
      </c>
      <c r="K31" s="42">
        <f>+K27+K26+K25+K24+K14+K13+K12+K8</f>
        <v>26796985.25</v>
      </c>
      <c r="L31" s="42"/>
    </row>
    <row r="32" spans="1:18" s="36" customFormat="1" ht="20.25" customHeight="1" x14ac:dyDescent="0.2">
      <c r="A32" s="39" t="s">
        <v>72</v>
      </c>
      <c r="B32" s="39"/>
      <c r="C32" s="40"/>
      <c r="D32" s="41" t="s">
        <v>71</v>
      </c>
      <c r="E32"/>
      <c r="F32"/>
    </row>
    <row r="33" spans="1:6" s="36" customFormat="1" ht="24" customHeight="1" x14ac:dyDescent="0.2">
      <c r="A33" s="39" t="s">
        <v>73</v>
      </c>
      <c r="B33" s="39"/>
      <c r="C33" s="40"/>
      <c r="D33" s="41" t="s">
        <v>71</v>
      </c>
      <c r="E33"/>
      <c r="F33"/>
    </row>
    <row r="34" spans="1:6" s="36" customFormat="1" ht="25.5" customHeight="1" x14ac:dyDescent="0.2">
      <c r="A34" s="39" t="s">
        <v>74</v>
      </c>
      <c r="B34" s="39"/>
      <c r="C34" s="40"/>
      <c r="D34" s="41" t="s">
        <v>71</v>
      </c>
      <c r="E34"/>
      <c r="F34"/>
    </row>
    <row r="35" spans="1:6" s="36" customFormat="1" ht="16" x14ac:dyDescent="0.2">
      <c r="B35"/>
      <c r="C35"/>
      <c r="D35"/>
      <c r="E35"/>
      <c r="F35"/>
    </row>
    <row r="36" spans="1:6" s="36" customFormat="1" ht="16" x14ac:dyDescent="0.2">
      <c r="A36" s="37"/>
      <c r="B36"/>
      <c r="C36"/>
      <c r="D36" s="43"/>
      <c r="E36" s="44"/>
      <c r="F36" s="44"/>
    </row>
    <row r="37" spans="1:6" s="36" customFormat="1" ht="16" x14ac:dyDescent="0.2">
      <c r="B37"/>
      <c r="C37"/>
      <c r="D37" s="43"/>
      <c r="E37" s="44"/>
      <c r="F37" s="44"/>
    </row>
    <row r="38" spans="1:6" s="36" customFormat="1" ht="13" x14ac:dyDescent="0.2">
      <c r="A38" s="45"/>
      <c r="B38" s="45"/>
      <c r="C38" s="45"/>
      <c r="D38" s="43"/>
      <c r="E38" s="44"/>
      <c r="F38" s="44"/>
    </row>
    <row r="39" spans="1:6" s="36" customFormat="1" ht="13" x14ac:dyDescent="0.2">
      <c r="A39" s="45"/>
      <c r="B39" s="45"/>
      <c r="C39" s="45"/>
      <c r="D39" s="43"/>
      <c r="E39" s="44"/>
      <c r="F39" s="44"/>
    </row>
    <row r="40" spans="1:6" s="36" customFormat="1" ht="13" x14ac:dyDescent="0.2">
      <c r="A40" s="45"/>
      <c r="B40" s="45"/>
      <c r="C40" s="45"/>
      <c r="D40" s="43"/>
      <c r="E40" s="44"/>
      <c r="F40" s="44"/>
    </row>
    <row r="41" spans="1:6" s="36" customFormat="1" ht="13" x14ac:dyDescent="0.2">
      <c r="A41" s="45"/>
      <c r="B41" s="45"/>
      <c r="C41" s="45"/>
      <c r="D41" s="43"/>
      <c r="E41" s="44"/>
      <c r="F41" s="44"/>
    </row>
    <row r="42" spans="1:6" s="36" customFormat="1" ht="13" x14ac:dyDescent="0.2">
      <c r="A42" s="45"/>
      <c r="B42" s="45"/>
      <c r="C42" s="45"/>
      <c r="D42" s="43"/>
      <c r="E42" s="44"/>
      <c r="F42" s="44"/>
    </row>
    <row r="43" spans="1:6" s="36" customFormat="1" ht="13" x14ac:dyDescent="0.2">
      <c r="A43" s="45"/>
      <c r="B43" s="45"/>
      <c r="C43" s="45"/>
      <c r="D43" s="43"/>
      <c r="E43" s="44"/>
      <c r="F43" s="44"/>
    </row>
    <row r="44" spans="1:6" s="36" customFormat="1" ht="13" x14ac:dyDescent="0.2">
      <c r="A44" s="45"/>
      <c r="B44" s="45"/>
      <c r="C44" s="45"/>
      <c r="D44" s="43"/>
      <c r="E44" s="44"/>
      <c r="F44" s="44"/>
    </row>
    <row r="45" spans="1:6" s="36" customFormat="1" ht="13" x14ac:dyDescent="0.2">
      <c r="A45" s="45"/>
      <c r="B45" s="45"/>
      <c r="C45" s="45"/>
      <c r="D45" s="43"/>
      <c r="E45" s="44"/>
      <c r="F45" s="44"/>
    </row>
    <row r="46" spans="1:6" s="36" customFormat="1" ht="13" x14ac:dyDescent="0.2">
      <c r="A46" s="45"/>
      <c r="B46" s="45"/>
      <c r="C46" s="45"/>
      <c r="D46" s="43"/>
      <c r="E46" s="44"/>
      <c r="F46" s="44"/>
    </row>
    <row r="47" spans="1:6" s="36" customFormat="1" ht="13" x14ac:dyDescent="0.2">
      <c r="A47" s="45"/>
      <c r="B47" s="45"/>
      <c r="C47" s="45"/>
      <c r="D47" s="43"/>
      <c r="E47" s="44"/>
      <c r="F47" s="44"/>
    </row>
    <row r="48" spans="1:6" s="36" customFormat="1" ht="13" x14ac:dyDescent="0.2">
      <c r="A48" s="45"/>
      <c r="B48" s="45"/>
      <c r="C48" s="45"/>
      <c r="D48" s="43"/>
      <c r="E48" s="44"/>
      <c r="F48" s="44"/>
    </row>
    <row r="49" spans="1:6" s="36" customFormat="1" ht="13" x14ac:dyDescent="0.2">
      <c r="A49" s="45"/>
      <c r="B49" s="45"/>
      <c r="C49" s="45"/>
      <c r="D49" s="43"/>
      <c r="E49" s="44"/>
      <c r="F49" s="44"/>
    </row>
    <row r="50" spans="1:6" s="36" customFormat="1" ht="13" x14ac:dyDescent="0.2">
      <c r="A50" s="45"/>
      <c r="B50" s="45"/>
      <c r="C50" s="45"/>
      <c r="D50" s="43"/>
      <c r="E50" s="44"/>
      <c r="F50" s="44"/>
    </row>
  </sheetData>
  <mergeCells count="26">
    <mergeCell ref="A28:H28"/>
    <mergeCell ref="J15:J16"/>
    <mergeCell ref="K15:K16"/>
    <mergeCell ref="L15:L16"/>
    <mergeCell ref="M15:M16"/>
    <mergeCell ref="P6:R6"/>
    <mergeCell ref="A15:A16"/>
    <mergeCell ref="B15:B16"/>
    <mergeCell ref="C15:C16"/>
    <mergeCell ref="D15:D16"/>
    <mergeCell ref="E15:E16"/>
    <mergeCell ref="F15:F16"/>
    <mergeCell ref="G15:G16"/>
    <mergeCell ref="H15:H16"/>
    <mergeCell ref="I15:I16"/>
    <mergeCell ref="M6:O6"/>
    <mergeCell ref="P15:P16"/>
    <mergeCell ref="Q15:Q16"/>
    <mergeCell ref="R15:R16"/>
    <mergeCell ref="N15:N16"/>
    <mergeCell ref="O15:O16"/>
    <mergeCell ref="A1:J1"/>
    <mergeCell ref="A2:J2"/>
    <mergeCell ref="A3:I3"/>
    <mergeCell ref="A5:J5"/>
    <mergeCell ref="J6:L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Usuario de Microsoft Office</cp:lastModifiedBy>
  <dcterms:created xsi:type="dcterms:W3CDTF">2017-10-25T02:30:45Z</dcterms:created>
  <dcterms:modified xsi:type="dcterms:W3CDTF">2017-10-25T23:48:27Z</dcterms:modified>
</cp:coreProperties>
</file>