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320"/>
  </bookViews>
  <sheets>
    <sheet name="Hoja1" sheetId="1" r:id="rId1"/>
    <sheet name="Hoja2" sheetId="2" r:id="rId2"/>
  </sheets>
  <definedNames>
    <definedName name="_xlnm.Print_Area" localSheetId="0">Hoja1!$A$1:$I$28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0" i="1"/>
  <c r="H13" i="1" l="1"/>
  <c r="F15" i="1" s="1"/>
  <c r="D13" i="1" l="1"/>
  <c r="B15" i="1" s="1"/>
</calcChain>
</file>

<file path=xl/comments1.xml><?xml version="1.0" encoding="utf-8"?>
<comments xmlns="http://schemas.openxmlformats.org/spreadsheetml/2006/main">
  <authors>
    <author>Administrador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DIGITAR MARCAS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DIGITAR MARCAS</t>
        </r>
      </text>
    </comment>
  </commentList>
</comments>
</file>

<file path=xl/sharedStrings.xml><?xml version="1.0" encoding="utf-8"?>
<sst xmlns="http://schemas.openxmlformats.org/spreadsheetml/2006/main" count="248" uniqueCount="187">
  <si>
    <t>EVALUACIÓN TÉCNICA</t>
  </si>
  <si>
    <t>Requisitos habilitantes</t>
  </si>
  <si>
    <t>EVALUACION CERTIFICACIONES DE EXPERIENCIA</t>
  </si>
  <si>
    <t>ICL DIDACTICA LTDA</t>
  </si>
  <si>
    <t>METRICOM LTDA</t>
  </si>
  <si>
    <t>CERTIFICACIÓN CON OTRAS ENTIDADES Y/O I.E.S</t>
  </si>
  <si>
    <t>EXPIDE</t>
  </si>
  <si>
    <t>MONTO</t>
  </si>
  <si>
    <t>OBSERVACIONES</t>
  </si>
  <si>
    <t>VALOR DE CERTIFICACIONES</t>
  </si>
  <si>
    <t>VALOR OFERTA</t>
  </si>
  <si>
    <t>CALIFICACION DE LAS CERTFICACIONES</t>
  </si>
  <si>
    <t>DILIGENCIAMIENTO ANEXO No. 3</t>
  </si>
  <si>
    <t>VALORACION TECNICA</t>
  </si>
  <si>
    <t>FECHA DE INICIO (MINIMO 30 DE NOVIEMBRE DE 2013)</t>
  </si>
  <si>
    <t>No.</t>
  </si>
  <si>
    <t>NOMBRE OFERENTE</t>
  </si>
  <si>
    <t>NIT</t>
  </si>
  <si>
    <t>N° DE FOLIOS DEL ORIGINAL PRESENTADOS</t>
  </si>
  <si>
    <t xml:space="preserve">COPIA / CD </t>
  </si>
  <si>
    <t>POLIZA SERIEDAD</t>
  </si>
  <si>
    <t>OFERTA ECONÓMICA</t>
  </si>
  <si>
    <t>CASA CIENTIFICA BLANCO Y COMPAÑÍA SAS</t>
  </si>
  <si>
    <t>860.502.528-1</t>
  </si>
  <si>
    <t>SI / NO</t>
  </si>
  <si>
    <t>Seguros del Estado No. 21-44-101284486</t>
  </si>
  <si>
    <t>EQUIPOS Y LABORATORIOS DE COLOMBIA SAS</t>
  </si>
  <si>
    <t>900.355.024-5</t>
  </si>
  <si>
    <t>SI / SI</t>
  </si>
  <si>
    <t>Liberty Seguros SA No. 2988116</t>
  </si>
  <si>
    <t>ELECTROEQUIPOS COLOMBIA SAS</t>
  </si>
  <si>
    <t>830.065.750-6</t>
  </si>
  <si>
    <t>NO / USB</t>
  </si>
  <si>
    <t>Liberty Seguros No. 2987943</t>
  </si>
  <si>
    <t>INSTRUMENTOS Y MEDICIONES INDUSTRIALES SAS</t>
  </si>
  <si>
    <t>830.512.338-2</t>
  </si>
  <si>
    <t>SI/NO</t>
  </si>
  <si>
    <t>Suramericana No. 2239296-8</t>
  </si>
  <si>
    <t>ARISMA SA</t>
  </si>
  <si>
    <t>860.049.903-8</t>
  </si>
  <si>
    <t>Seguros del Estado No. 14-44-101104308</t>
  </si>
  <si>
    <t>GNH COLOMBIA SAS</t>
  </si>
  <si>
    <t>900.064.762-3</t>
  </si>
  <si>
    <t>Aseguradora Confianza No. 24GU057889</t>
  </si>
  <si>
    <t>Software y Sistemas Especializados SYSE LTDA</t>
  </si>
  <si>
    <t>830.040.329-1</t>
  </si>
  <si>
    <t>Seguros del Estado No. 15-45-101098845</t>
  </si>
  <si>
    <t>BULL MULTIPRODUCTOS – TORO GARCES DARIO</t>
  </si>
  <si>
    <t>10.085.903.7</t>
  </si>
  <si>
    <t>Seguros del Estado No. 55-45-101024459</t>
  </si>
  <si>
    <t>830.122.576-5</t>
  </si>
  <si>
    <t>Mundial de Seguros SA No. CBC-100007817</t>
  </si>
  <si>
    <t>JP BIOINGENIERÍA SAS</t>
  </si>
  <si>
    <t>900.409.216-6</t>
  </si>
  <si>
    <t>Seguros del Estado No. 37-45-101-29660</t>
  </si>
  <si>
    <t>INSTRUELECTRONICO COLOMBIA SAS</t>
  </si>
  <si>
    <t>830.141.369-8</t>
  </si>
  <si>
    <t>Seguros del Estado No. 21-44-101284631</t>
  </si>
  <si>
    <t>APP MACHINES SAS</t>
  </si>
  <si>
    <t>900.160.119-8</t>
  </si>
  <si>
    <t>Seguros del Estado SA No. 11-44-101129942</t>
  </si>
  <si>
    <t>LATAM IFER SAS</t>
  </si>
  <si>
    <t>900.767.151-0</t>
  </si>
  <si>
    <t>Seguros del Estado No. 21-44-101284384</t>
  </si>
  <si>
    <t>ELITE AV SERVICES SAS</t>
  </si>
  <si>
    <t>900.461.036-7</t>
  </si>
  <si>
    <t>Seguros del Estado No. 64-45-101011307</t>
  </si>
  <si>
    <t>ADVANCED INSTRUMENTS SAS</t>
  </si>
  <si>
    <t>830.101.830-1</t>
  </si>
  <si>
    <t>Aseguradora Solidaria No. 994000045162</t>
  </si>
  <si>
    <t>LAB INSTRUMENT SAS</t>
  </si>
  <si>
    <t>830.513.999-5</t>
  </si>
  <si>
    <t>Seguros del Estado No. 17-45-101037155</t>
  </si>
  <si>
    <t>INSTRUMENTOS Y SOLUCIONES PARA LABORATORIO SAS</t>
  </si>
  <si>
    <t>900.625.659-0</t>
  </si>
  <si>
    <t>Seguros del Estado No. 64-44-101013076</t>
  </si>
  <si>
    <t>HANNA INSTRUMENT SAS</t>
  </si>
  <si>
    <t>900.352.772-2</t>
  </si>
  <si>
    <t>Seguros del Estado SA No. 12-45-101066627</t>
  </si>
  <si>
    <t>ADTECH S.A.</t>
  </si>
  <si>
    <t>800.233.837-1</t>
  </si>
  <si>
    <t>Aseguradora Confianza No. GU132092</t>
  </si>
  <si>
    <t>INDUSTRIAL TECHNOLOGIES SAS</t>
  </si>
  <si>
    <t>900.197.258-3</t>
  </si>
  <si>
    <t>Seguros del Estado SA No. 33-45-101080108</t>
  </si>
  <si>
    <t>MAVE INSTRUMENTACION Y QUIMICOS SAS</t>
  </si>
  <si>
    <t>830.047.092-1</t>
  </si>
  <si>
    <t>Liberty Seguros SA No. 012BO2989985</t>
  </si>
  <si>
    <t>SUMINISTROS Y CONTROLES ELECTRONICOS SA – SUCONEL</t>
  </si>
  <si>
    <t>890.943.055-0</t>
  </si>
  <si>
    <t>Suramericana No. 2239351-5</t>
  </si>
  <si>
    <t>Cesar Tabares L y  Compañía Ltda -  CTL COMPANY</t>
  </si>
  <si>
    <t>900.0026.709-9</t>
  </si>
  <si>
    <t>El último folio de la oferta se encuentra marcado con “600”</t>
  </si>
  <si>
    <t>Suramericana No. 2338227-5</t>
  </si>
  <si>
    <t>IMPORTECNICAL SAS</t>
  </si>
  <si>
    <t>811.033.098-5</t>
  </si>
  <si>
    <t>Suramericana No. 2240408-8</t>
  </si>
  <si>
    <t>SANDOX CIENTIFICA</t>
  </si>
  <si>
    <t>830.086.77-4</t>
  </si>
  <si>
    <t>Seguros del Estado No. 30-45-101029640</t>
  </si>
  <si>
    <t>IMOCOM SAS</t>
  </si>
  <si>
    <t>860.003.168-2</t>
  </si>
  <si>
    <t>SI / USB</t>
  </si>
  <si>
    <t>Seguros del Estado No. 18-44-101058690</t>
  </si>
  <si>
    <t>AVANTIKA COLOMBIA SAS</t>
  </si>
  <si>
    <t>890.101.977-3</t>
  </si>
  <si>
    <t>Suramericana No. 2241328-1</t>
  </si>
  <si>
    <t>RENTAMETRIC COLOMBIUA SAS</t>
  </si>
  <si>
    <t>900.293.490-7</t>
  </si>
  <si>
    <t>Aseguradora Confianza No. 31GU132131</t>
  </si>
  <si>
    <t>GAMATECNICA</t>
  </si>
  <si>
    <t>800.066.243-9</t>
  </si>
  <si>
    <t>Suramericana No. 2238798-9</t>
  </si>
  <si>
    <t>INSTRUMENTACION Y SERVICIOS SAS</t>
  </si>
  <si>
    <t>830.505.910.7</t>
  </si>
  <si>
    <t>Seguros del Estado No. 11-45-101081329</t>
  </si>
  <si>
    <t>ANALYTICA SAS</t>
  </si>
  <si>
    <t>890.935.513-9</t>
  </si>
  <si>
    <t>Seguros del Estado No. 33-45-101080073</t>
  </si>
  <si>
    <t>COMPAÑÍA GENERAL DE TELECOMUNICACIONES SAS</t>
  </si>
  <si>
    <t>860.352.010-4</t>
  </si>
  <si>
    <t>Liberty Seguros SA No. 29887795</t>
  </si>
  <si>
    <t>KAIKA</t>
  </si>
  <si>
    <t>860.001.911-1</t>
  </si>
  <si>
    <t>Liberty Seguros SA No. BO 2989927</t>
  </si>
  <si>
    <t>NUEVOS RECURSOS SAS</t>
  </si>
  <si>
    <t>830.014.721-4</t>
  </si>
  <si>
    <t>Seguros del Estado No. 14-45-101051431</t>
  </si>
  <si>
    <t>CARLOS ARTURO MARTINEZ MARTINEZ - CAMNET</t>
  </si>
  <si>
    <t>79634185-2</t>
  </si>
  <si>
    <t>Seguros del Estado SA No. 14-45-101051355</t>
  </si>
  <si>
    <t>ACUALAB SAS</t>
  </si>
  <si>
    <t>800.018.856-9</t>
  </si>
  <si>
    <t>Liberty Seguros No. 2990156</t>
  </si>
  <si>
    <t>CONTROL FLUID SAS</t>
  </si>
  <si>
    <t>800.234.328-7</t>
  </si>
  <si>
    <t>si / si</t>
  </si>
  <si>
    <t>Seguros del Estado No. 11-44-101129937</t>
  </si>
  <si>
    <t>KASSEL</t>
  </si>
  <si>
    <t>830.053.900-2</t>
  </si>
  <si>
    <t>NO / CD</t>
  </si>
  <si>
    <t>Seguros del Estado No. 45-45-101073114</t>
  </si>
  <si>
    <t>TECNIGEN</t>
  </si>
  <si>
    <t>830.145.062-0</t>
  </si>
  <si>
    <t>Seguros del Estado 21-45-101261799</t>
  </si>
  <si>
    <t>830.007.414-9</t>
  </si>
  <si>
    <t>Seguros del Estado SA No. 11-45-101081451</t>
  </si>
  <si>
    <t xml:space="preserve">2.3.1.4. CERTIFICADOS DE DISTRIBUCIÓN </t>
  </si>
  <si>
    <r>
      <t>2.3.1.5. GARANTÍA MINIMA OFERTADA DE 2 AÑOS
 (</t>
    </r>
    <r>
      <rPr>
        <b/>
        <i/>
        <u/>
        <sz val="10"/>
        <rFont val="Arial Narrow"/>
        <family val="2"/>
      </rPr>
      <t>GENERA RECHAZO DE LA OFERTA</t>
    </r>
    <r>
      <rPr>
        <b/>
        <sz val="10"/>
        <rFont val="Arial Narrow"/>
        <family val="2"/>
      </rPr>
      <t>)</t>
    </r>
  </si>
  <si>
    <t>2.3.1.7. MANUALES</t>
  </si>
  <si>
    <t>2.3.1.8. TIEMPO MÁXIMO DE RESPUESTA (CARTA)</t>
  </si>
  <si>
    <t xml:space="preserve">2.3.1.9. PLAN DE CAPACITACION PARA CADA ITEM </t>
  </si>
  <si>
    <t>2.3.1.10. GARANTÍA DEL SUMINISTRO DE LOS REPUESTOS (CARTA)</t>
  </si>
  <si>
    <t>UNIVERSIDAD DISTRITAL FRANCISCO JOSE DE CALDAS</t>
  </si>
  <si>
    <t>CUMPLE</t>
  </si>
  <si>
    <t>NO CUMPLE</t>
  </si>
  <si>
    <t>PRESENTA</t>
  </si>
  <si>
    <t>NO PRESENTA</t>
  </si>
  <si>
    <t>SUBSANAR</t>
  </si>
  <si>
    <t xml:space="preserve">ADMISIBLE </t>
  </si>
  <si>
    <t>NO ADMISIBLE</t>
  </si>
  <si>
    <t>ANALYTICA S.A.S.</t>
  </si>
  <si>
    <t>Evaluación Técnica de la Convocatoria Publica No. 15 de 2018</t>
  </si>
  <si>
    <t>UNION TEMPORAL SICVEL DISTRITAL MUSICAL  2018</t>
  </si>
  <si>
    <t xml:space="preserve">RUP
24.11.26 - 26.12.16 - 39.11.23 - 39.11.24 - 39.12.16-  41.11.36. - 43.20.15 - 43.20.22 - 43.21.15 - 43.21.17 - 45.11.15 - 45.11.16  - 45.11.19 -52.16.15 -52.16.16 - 56.10.17 - 60.13.11 - 60.13.12 - 60.13.13 - 60.13.14 - 60.13.15 - 60.13.16 - 60.13.17 - 60.13.18 - 72.15.21.
</t>
  </si>
  <si>
    <t>MUNICIPIO DE MEDELLIN SECRETARIA DE EDUCACION</t>
  </si>
  <si>
    <t>INICIO:24/7/2014
FINALIZACION 24/9/2014</t>
  </si>
  <si>
    <t>DEPARTAMENTO DEL META</t>
  </si>
  <si>
    <t>INICIO: 10-4-2015
FINALIZACION: 23-10-2015</t>
  </si>
  <si>
    <t>INICIO: 31-1-2017
FINALIZACION: 30-5-2017</t>
  </si>
  <si>
    <t>No correspone a una certificación, es un Acta de Liquidación</t>
  </si>
  <si>
    <t>SECRETARIA DE EDUCACION DISTRITAL</t>
  </si>
  <si>
    <t>INICIO:20/1/2014
FINALIZACION:21/10/2014</t>
  </si>
  <si>
    <t>En el certificado  no se  especifica el cumplimiento del contrato</t>
  </si>
  <si>
    <t>FONDO DE DESARROLLO LOCAL DE RAFAEL URIBE URIBE</t>
  </si>
  <si>
    <t>INICIO:5/8/2015
FINALIZACION:4/12/2015</t>
  </si>
  <si>
    <t>MUNICIPIO DE MEDELLIN</t>
  </si>
  <si>
    <t>INICIO:26/12/2016
FINALIZACION: 21/4/2017</t>
  </si>
  <si>
    <t>2.3.1.3. REGISTRO DE IMPORTACIÓN (CARTA)</t>
  </si>
  <si>
    <t>PRODJ, VIDPRO, SHURE, BEHRIHGER, TAKSTAR, SENNHEISER, RODE, AVALON DESING, NEUMANN, NO SE ENCUENTRA CETIFICACION DE DISTRIBUCION DE LAS MARCAS PARA LAS EMPRESAS SUPER AUDIO, YAMAKA Y COMERCIO EMPRESARIAL</t>
  </si>
  <si>
    <t>MARCAS ( 1ra Evaluación)</t>
  </si>
  <si>
    <t>MARCAS ( 2da Evaluación)</t>
  </si>
  <si>
    <r>
      <rPr>
        <b/>
        <sz val="8"/>
        <color rgb="FFFF0000"/>
        <rFont val="Tahoma"/>
        <family val="2"/>
      </rPr>
      <t>PRODJ, SHURE, BEHRIHGER</t>
    </r>
    <r>
      <rPr>
        <b/>
        <sz val="8"/>
        <rFont val="Tahoma"/>
        <family val="2"/>
      </rPr>
      <t xml:space="preserve"> ( No cadena de distribución de las marcas PRODJ, SHURE, BEHRIGER  a CYC ELECTRONICA ni de  la marca BEHRINGER  a SUPER AUDIO), </t>
    </r>
    <r>
      <rPr>
        <b/>
        <sz val="8"/>
        <color rgb="FFFF0000"/>
        <rFont val="Tahoma"/>
        <family val="2"/>
      </rPr>
      <t>SENNHEISER</t>
    </r>
    <r>
      <rPr>
        <b/>
        <sz val="8"/>
        <rFont val="Tahoma"/>
        <family val="2"/>
      </rPr>
      <t xml:space="preserve"> (No cadena de autorización de la marca SENNHEISER a Cricon Teracom SAS) , TELEFUNKER ELEKTROAKUSTIK (ok), SHELFORD (ok)</t>
    </r>
    <r>
      <rPr>
        <b/>
        <sz val="8"/>
        <color rgb="FFFF0000"/>
        <rFont val="Tahoma"/>
        <family val="2"/>
      </rPr>
      <t xml:space="preserve"> , SHOTGUN </t>
    </r>
    <r>
      <rPr>
        <b/>
        <sz val="8"/>
        <rFont val="Tahoma"/>
        <family val="2"/>
      </rPr>
      <t xml:space="preserve"> ( No se adjunta certificado de distribución)</t>
    </r>
  </si>
  <si>
    <t>SUBSANA Y CUMPLE</t>
  </si>
  <si>
    <r>
      <t xml:space="preserve">• PRODJ (no hay cadena de distribución de la marca PRODJ  a CyC) , 
• </t>
    </r>
    <r>
      <rPr>
        <b/>
        <sz val="8"/>
        <color rgb="FFFF0000"/>
        <rFont val="Tahoma"/>
        <family val="2"/>
      </rPr>
      <t>SHURE- SUBSANA Y CUMPLE</t>
    </r>
    <r>
      <rPr>
        <b/>
        <sz val="8"/>
        <rFont val="Tahoma"/>
        <family val="2"/>
      </rPr>
      <t xml:space="preserve">
• BEHRIGER (No hay cadena de Distribución de la marca BEHRIHGER a CyC Electrónica ni de la marca BEHRIGER a SUPER AUDIO) ,
• </t>
    </r>
    <r>
      <rPr>
        <b/>
        <sz val="8"/>
        <color rgb="FFFF0000"/>
        <rFont val="Tahoma"/>
        <family val="2"/>
      </rPr>
      <t>SENNHEISER- SUBSANA Y CUMPLE</t>
    </r>
    <r>
      <rPr>
        <b/>
        <sz val="8"/>
        <rFont val="Tahoma"/>
        <family val="2"/>
      </rPr>
      <t xml:space="preserve">
• SHELFORD (No se adjunta certificado de distribución) 
• SHOTGUN  ( No se adjunta certificado de distribución)
• TASKTAR (No adjunta certificado de distribución)
• *No hay marca registrada en el anexo 3 para el ítem 25
</t>
    </r>
  </si>
  <si>
    <t xml:space="preserve">• PRODJ- CUMPLE
• VIDPRO (falta cadena de distribución de VIDPRO a ICL o SICVEL), 
• SHURE- CUMPLE
• BEHRIGER ( falta cadena de distribución  de la marca BEHRIHGER a Super Audio y de SUPER AUDIO a ICL o SICVEL), 
• TAKSTAR ( No adjunta  ningún soporte de cadena de distribución) , 
• SENNHEISER-CUMPLE
• RODE- CUMPLE
• AVALON  DESING ( falta cadena de distribución  de la marca AVALON  a ICL o SICVEL), 
• NEUMANN- CUMPLE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</si>
</sst>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_);[Red]\(&quot;$&quot;\ #,##0\)"/>
    <numFmt numFmtId="42" formatCode="_(&quot;$&quot;\ * #,##0_);_(&quot;$&quot;\ * \(#,##0\);_(&quot;$&quot;\ * &quot;-&quot;_);_(@_)"/>
  </numFmts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8"/>
      <name val="Tahoma"/>
      <family val="2"/>
    </font>
    <font>
      <sz val="8"/>
      <color rgb="FF000000"/>
      <name val="Tahoma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b/>
      <sz val="10"/>
      <name val="Tahoma"/>
      <family val="2"/>
    </font>
    <font>
      <b/>
      <sz val="10"/>
      <name val="Arial"/>
      <family val="2"/>
    </font>
    <font>
      <b/>
      <i/>
      <u/>
      <sz val="10"/>
      <name val="Arial Narrow"/>
      <family val="2"/>
    </font>
    <font>
      <b/>
      <vertAlign val="subscript"/>
      <sz val="10"/>
      <color rgb="FF000000"/>
      <name val="Arial"/>
      <family val="2"/>
    </font>
    <font>
      <vertAlign val="subscript"/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42" fontId="2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ill="1" applyBorder="1"/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Fill="1"/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center" vertical="center" wrapText="1"/>
    </xf>
    <xf numFmtId="6" fontId="11" fillId="0" borderId="8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 indent="1"/>
    </xf>
    <xf numFmtId="0" fontId="11" fillId="0" borderId="9" xfId="0" applyFont="1" applyBorder="1" applyAlignment="1">
      <alignment horizontal="center" vertical="center" wrapText="1"/>
    </xf>
    <xf numFmtId="6" fontId="11" fillId="0" borderId="9" xfId="0" applyNumberFormat="1" applyFont="1" applyBorder="1" applyAlignment="1">
      <alignment horizontal="center" vertical="center" wrapText="1"/>
    </xf>
    <xf numFmtId="0" fontId="5" fillId="0" borderId="4" xfId="1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  <protection locked="0"/>
    </xf>
    <xf numFmtId="15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4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 wrapText="1"/>
    </xf>
    <xf numFmtId="4" fontId="14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3" fillId="0" borderId="3" xfId="1" applyFont="1" applyFill="1" applyBorder="1" applyAlignment="1" applyProtection="1">
      <alignment horizontal="left" vertical="top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 applyProtection="1">
      <alignment horizontal="center" vertical="center" wrapText="1"/>
      <protection locked="0"/>
    </xf>
  </cellXfs>
  <cellStyles count="5">
    <cellStyle name="Moneda [0] 2" xfId="4"/>
    <cellStyle name="Normal" xfId="0" builtinId="0"/>
    <cellStyle name="Normal 2 2" xfId="1"/>
    <cellStyle name="Normal 2 2 2" xfId="3"/>
    <cellStyle name="Normal 2_EVALUACIÓN TECNICA CONV. PUBLICA No. 009 - 2011 EQUIPOS ROBUSTOS AGO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1000125</xdr:colOff>
      <xdr:row>31</xdr:row>
      <xdr:rowOff>9525</xdr:rowOff>
    </xdr:from>
    <xdr:to>
      <xdr:col>0</xdr:col>
      <xdr:colOff>1809750</xdr:colOff>
      <xdr:row>38</xdr:row>
      <xdr:rowOff>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648700"/>
          <a:ext cx="8096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Z30"/>
  <sheetViews>
    <sheetView tabSelected="1" topLeftCell="A16" zoomScaleNormal="100" workbookViewId="0">
      <selection activeCell="F19" sqref="F19:I19"/>
    </sheetView>
  </sheetViews>
  <sheetFormatPr baseColWidth="10" defaultColWidth="10.85546875" defaultRowHeight="15" x14ac:dyDescent="0.25"/>
  <cols>
    <col min="1" max="1" width="43" style="3" customWidth="1"/>
    <col min="2" max="2" width="15.140625" style="2" customWidth="1"/>
    <col min="3" max="3" width="19.28515625" style="2" customWidth="1"/>
    <col min="4" max="4" width="17.140625" style="2" customWidth="1"/>
    <col min="5" max="5" width="18.7109375" style="2" customWidth="1"/>
    <col min="6" max="6" width="16.42578125" style="2" customWidth="1"/>
    <col min="7" max="7" width="24" style="2" customWidth="1"/>
    <col min="8" max="8" width="16.42578125" style="2" customWidth="1"/>
    <col min="9" max="9" width="22.7109375" style="2" customWidth="1"/>
    <col min="10" max="16384" width="10.85546875" style="2"/>
  </cols>
  <sheetData>
    <row r="2" spans="1:26" ht="15" customHeight="1" x14ac:dyDescent="0.25">
      <c r="A2" s="1" t="s">
        <v>0</v>
      </c>
    </row>
    <row r="3" spans="1:26" ht="15" customHeight="1" x14ac:dyDescent="0.25">
      <c r="A3" s="2" t="s">
        <v>163</v>
      </c>
    </row>
    <row r="4" spans="1:26" ht="15" customHeight="1" x14ac:dyDescent="0.25"/>
    <row r="5" spans="1:26" s="6" customFormat="1" ht="15" customHeight="1" x14ac:dyDescent="0.25">
      <c r="A5" s="1" t="s">
        <v>1</v>
      </c>
      <c r="B5" s="4"/>
      <c r="C5" s="5"/>
      <c r="D5" s="4"/>
      <c r="F5" s="2"/>
      <c r="G5" s="5"/>
      <c r="H5" s="2"/>
      <c r="I5" s="2"/>
    </row>
    <row r="6" spans="1:26" ht="15" customHeight="1" x14ac:dyDescent="0.25">
      <c r="F6" s="4"/>
      <c r="G6" s="4"/>
      <c r="H6" s="7"/>
      <c r="I6" s="4"/>
    </row>
    <row r="7" spans="1:26" ht="15" customHeight="1" x14ac:dyDescent="0.25">
      <c r="A7" s="36" t="s">
        <v>2</v>
      </c>
      <c r="B7" s="37" t="s">
        <v>162</v>
      </c>
      <c r="C7" s="37"/>
      <c r="D7" s="37"/>
      <c r="E7" s="37"/>
      <c r="F7" s="37" t="s">
        <v>164</v>
      </c>
      <c r="G7" s="37"/>
      <c r="H7" s="37"/>
      <c r="I7" s="37"/>
    </row>
    <row r="8" spans="1:26" ht="21" customHeight="1" x14ac:dyDescent="0.25">
      <c r="A8" s="36"/>
      <c r="B8" s="37"/>
      <c r="C8" s="37"/>
      <c r="D8" s="37"/>
      <c r="E8" s="37"/>
      <c r="F8" s="37"/>
      <c r="G8" s="37"/>
      <c r="H8" s="37"/>
      <c r="I8" s="37"/>
    </row>
    <row r="9" spans="1:26" s="8" customFormat="1" ht="56.25" customHeight="1" x14ac:dyDescent="0.2">
      <c r="A9" s="21" t="s">
        <v>5</v>
      </c>
      <c r="B9" s="22" t="s">
        <v>6</v>
      </c>
      <c r="C9" s="22" t="s">
        <v>14</v>
      </c>
      <c r="D9" s="22" t="s">
        <v>7</v>
      </c>
      <c r="E9" s="22" t="s">
        <v>8</v>
      </c>
      <c r="F9" s="22" t="s">
        <v>6</v>
      </c>
      <c r="G9" s="22" t="s">
        <v>14</v>
      </c>
      <c r="H9" s="22" t="s">
        <v>7</v>
      </c>
      <c r="I9" s="22" t="s">
        <v>8</v>
      </c>
    </row>
    <row r="10" spans="1:26" ht="45" customHeight="1" x14ac:dyDescent="0.25">
      <c r="A10" s="21">
        <v>1</v>
      </c>
      <c r="B10" s="20" t="s">
        <v>166</v>
      </c>
      <c r="C10" s="23" t="s">
        <v>167</v>
      </c>
      <c r="D10" s="24">
        <v>481210219</v>
      </c>
      <c r="E10" s="24"/>
      <c r="F10" s="20" t="s">
        <v>172</v>
      </c>
      <c r="G10" s="23" t="s">
        <v>173</v>
      </c>
      <c r="H10" s="24">
        <f>2113463000/2</f>
        <v>1056731500</v>
      </c>
      <c r="I10" s="24" t="s">
        <v>174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51" customHeight="1" x14ac:dyDescent="0.25">
      <c r="A11" s="21">
        <v>2</v>
      </c>
      <c r="B11" s="20" t="s">
        <v>154</v>
      </c>
      <c r="C11" s="23" t="s">
        <v>170</v>
      </c>
      <c r="D11" s="24">
        <v>783023200</v>
      </c>
      <c r="E11" s="24"/>
      <c r="F11" s="20" t="s">
        <v>175</v>
      </c>
      <c r="G11" s="23" t="s">
        <v>176</v>
      </c>
      <c r="H11" s="24">
        <v>438800000</v>
      </c>
      <c r="I11" s="24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33" customHeight="1" x14ac:dyDescent="0.25">
      <c r="A12" s="21">
        <v>3</v>
      </c>
      <c r="B12" s="20" t="s">
        <v>168</v>
      </c>
      <c r="C12" s="23" t="s">
        <v>169</v>
      </c>
      <c r="D12" s="24">
        <v>1104945202</v>
      </c>
      <c r="E12" s="28" t="s">
        <v>184</v>
      </c>
      <c r="F12" s="20" t="s">
        <v>177</v>
      </c>
      <c r="G12" s="23" t="s">
        <v>178</v>
      </c>
      <c r="H12" s="24">
        <f>523663974/2</f>
        <v>261831987</v>
      </c>
      <c r="I12" s="24" t="s">
        <v>171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8" customFormat="1" ht="20.100000000000001" customHeight="1" x14ac:dyDescent="0.2">
      <c r="A13" s="21" t="s">
        <v>9</v>
      </c>
      <c r="B13" s="20"/>
      <c r="C13" s="20"/>
      <c r="D13" s="25">
        <f>SUM(D10:D12)</f>
        <v>2369178621</v>
      </c>
      <c r="E13" s="24"/>
      <c r="F13" s="20"/>
      <c r="G13" s="20"/>
      <c r="H13" s="25">
        <f>SUM(H10:H12)</f>
        <v>1757363487</v>
      </c>
      <c r="I13" s="26"/>
    </row>
    <row r="14" spans="1:26" s="8" customFormat="1" ht="20.100000000000001" customHeight="1" x14ac:dyDescent="0.2">
      <c r="A14" s="21" t="s">
        <v>10</v>
      </c>
      <c r="B14" s="32">
        <v>105285250</v>
      </c>
      <c r="C14" s="33"/>
      <c r="D14" s="33"/>
      <c r="E14" s="34"/>
      <c r="F14" s="35">
        <v>131771000</v>
      </c>
      <c r="G14" s="35"/>
      <c r="H14" s="35"/>
      <c r="I14" s="35"/>
    </row>
    <row r="15" spans="1:26" ht="30.75" customHeight="1" x14ac:dyDescent="0.25">
      <c r="A15" s="21" t="s">
        <v>11</v>
      </c>
      <c r="B15" s="38" t="str">
        <f>IF(D13&lt;B14,"NO CUMPLE","CUMPLE")</f>
        <v>CUMPLE</v>
      </c>
      <c r="C15" s="38"/>
      <c r="D15" s="38"/>
      <c r="E15" s="38"/>
      <c r="F15" s="38" t="str">
        <f t="shared" ref="F15" si="0">IF(H13&lt;F14,"NO CUMPLE","CUMPLE")</f>
        <v>CUMPLE</v>
      </c>
      <c r="G15" s="38"/>
      <c r="H15" s="38"/>
      <c r="I15" s="3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95.25" customHeight="1" x14ac:dyDescent="0.25">
      <c r="A16" s="18" t="s">
        <v>165</v>
      </c>
      <c r="B16" s="38" t="s">
        <v>155</v>
      </c>
      <c r="C16" s="38"/>
      <c r="D16" s="38"/>
      <c r="E16" s="38"/>
      <c r="F16" s="38" t="s">
        <v>155</v>
      </c>
      <c r="G16" s="38"/>
      <c r="H16" s="38"/>
      <c r="I16" s="3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20.100000000000001" customHeight="1" x14ac:dyDescent="0.25">
      <c r="A17" s="21" t="s">
        <v>179</v>
      </c>
      <c r="B17" s="38" t="s">
        <v>157</v>
      </c>
      <c r="C17" s="38"/>
      <c r="D17" s="38"/>
      <c r="E17" s="38"/>
      <c r="F17" s="38" t="s">
        <v>157</v>
      </c>
      <c r="G17" s="38"/>
      <c r="H17" s="38"/>
      <c r="I17" s="3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46.25" customHeight="1" x14ac:dyDescent="0.25">
      <c r="A18" s="27" t="s">
        <v>181</v>
      </c>
      <c r="B18" s="38" t="s">
        <v>183</v>
      </c>
      <c r="C18" s="38"/>
      <c r="D18" s="38"/>
      <c r="E18" s="38"/>
      <c r="F18" s="38" t="s">
        <v>180</v>
      </c>
      <c r="G18" s="38"/>
      <c r="H18" s="38"/>
      <c r="I18" s="3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46.25" customHeight="1" x14ac:dyDescent="0.25">
      <c r="A19" s="27" t="s">
        <v>182</v>
      </c>
      <c r="B19" s="29" t="s">
        <v>185</v>
      </c>
      <c r="C19" s="30"/>
      <c r="D19" s="30"/>
      <c r="E19" s="31"/>
      <c r="F19" s="29" t="s">
        <v>186</v>
      </c>
      <c r="G19" s="30"/>
      <c r="H19" s="30"/>
      <c r="I19" s="31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20.100000000000001" customHeight="1" x14ac:dyDescent="0.25">
      <c r="A20" s="21" t="s">
        <v>148</v>
      </c>
      <c r="B20" s="39" t="s">
        <v>159</v>
      </c>
      <c r="C20" s="39"/>
      <c r="D20" s="39"/>
      <c r="E20" s="39"/>
      <c r="F20" s="39" t="s">
        <v>159</v>
      </c>
      <c r="G20" s="39"/>
      <c r="H20" s="39"/>
      <c r="I20" s="39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29.25" customHeight="1" x14ac:dyDescent="0.25">
      <c r="A21" s="21" t="s">
        <v>149</v>
      </c>
      <c r="B21" s="39" t="s">
        <v>155</v>
      </c>
      <c r="C21" s="39"/>
      <c r="D21" s="39"/>
      <c r="E21" s="39"/>
      <c r="F21" s="39" t="s">
        <v>155</v>
      </c>
      <c r="G21" s="39"/>
      <c r="H21" s="39"/>
      <c r="I21" s="39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20.100000000000001" customHeight="1" x14ac:dyDescent="0.25">
      <c r="A22" s="21" t="s">
        <v>150</v>
      </c>
      <c r="B22" s="39" t="s">
        <v>157</v>
      </c>
      <c r="C22" s="39"/>
      <c r="D22" s="39"/>
      <c r="E22" s="39"/>
      <c r="F22" s="39" t="s">
        <v>157</v>
      </c>
      <c r="G22" s="39"/>
      <c r="H22" s="39"/>
      <c r="I22" s="39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20.100000000000001" customHeight="1" x14ac:dyDescent="0.25">
      <c r="A23" s="21" t="s">
        <v>151</v>
      </c>
      <c r="B23" s="39" t="s">
        <v>157</v>
      </c>
      <c r="C23" s="39"/>
      <c r="D23" s="39"/>
      <c r="E23" s="39"/>
      <c r="F23" s="39" t="s">
        <v>157</v>
      </c>
      <c r="G23" s="39"/>
      <c r="H23" s="39"/>
      <c r="I23" s="39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20.100000000000001" customHeight="1" x14ac:dyDescent="0.25">
      <c r="A24" s="21" t="s">
        <v>152</v>
      </c>
      <c r="B24" s="39" t="s">
        <v>157</v>
      </c>
      <c r="C24" s="39"/>
      <c r="D24" s="39"/>
      <c r="E24" s="39"/>
      <c r="F24" s="39" t="s">
        <v>157</v>
      </c>
      <c r="G24" s="39"/>
      <c r="H24" s="39"/>
      <c r="I24" s="39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31.5" customHeight="1" x14ac:dyDescent="0.25">
      <c r="A25" s="21" t="s">
        <v>153</v>
      </c>
      <c r="B25" s="39" t="s">
        <v>157</v>
      </c>
      <c r="C25" s="39"/>
      <c r="D25" s="39"/>
      <c r="E25" s="39"/>
      <c r="F25" s="39" t="s">
        <v>157</v>
      </c>
      <c r="G25" s="39"/>
      <c r="H25" s="39"/>
      <c r="I25" s="39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20.100000000000001" customHeight="1" x14ac:dyDescent="0.25">
      <c r="A26" s="21" t="s">
        <v>12</v>
      </c>
      <c r="B26" s="40" t="s">
        <v>155</v>
      </c>
      <c r="C26" s="41"/>
      <c r="D26" s="41"/>
      <c r="E26" s="42"/>
      <c r="F26" s="40" t="s">
        <v>155</v>
      </c>
      <c r="G26" s="41"/>
      <c r="H26" s="41"/>
      <c r="I26" s="42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20.100000000000001" customHeight="1" x14ac:dyDescent="0.25">
      <c r="A27" s="21" t="s">
        <v>13</v>
      </c>
      <c r="B27" s="40" t="s">
        <v>159</v>
      </c>
      <c r="C27" s="41"/>
      <c r="D27" s="41"/>
      <c r="E27" s="42"/>
      <c r="F27" s="40" t="s">
        <v>159</v>
      </c>
      <c r="G27" s="41"/>
      <c r="H27" s="41"/>
      <c r="I27" s="42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30" spans="1:26" ht="36" x14ac:dyDescent="0.25">
      <c r="A30" s="19" t="s">
        <v>154</v>
      </c>
    </row>
  </sheetData>
  <mergeCells count="31">
    <mergeCell ref="B27:E27"/>
    <mergeCell ref="F27:I27"/>
    <mergeCell ref="B26:E26"/>
    <mergeCell ref="F26:I26"/>
    <mergeCell ref="B23:E23"/>
    <mergeCell ref="F23:I23"/>
    <mergeCell ref="B25:E25"/>
    <mergeCell ref="F25:I25"/>
    <mergeCell ref="B24:E24"/>
    <mergeCell ref="F24:I24"/>
    <mergeCell ref="B20:E20"/>
    <mergeCell ref="F20:I20"/>
    <mergeCell ref="B22:E22"/>
    <mergeCell ref="F22:I22"/>
    <mergeCell ref="B21:E21"/>
    <mergeCell ref="F21:I21"/>
    <mergeCell ref="B19:E19"/>
    <mergeCell ref="F19:I19"/>
    <mergeCell ref="B14:E14"/>
    <mergeCell ref="F14:I14"/>
    <mergeCell ref="A7:A8"/>
    <mergeCell ref="B7:E8"/>
    <mergeCell ref="F7:I8"/>
    <mergeCell ref="B16:E16"/>
    <mergeCell ref="F16:I16"/>
    <mergeCell ref="B15:E15"/>
    <mergeCell ref="F15:I15"/>
    <mergeCell ref="B18:E18"/>
    <mergeCell ref="F18:I18"/>
    <mergeCell ref="B17:E17"/>
    <mergeCell ref="F17:I1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Hoja2!$D$48:$D$49</xm:f>
          </x14:formula1>
          <xm:sqref>B16:I16 B26:I26 B21:I21</xm:sqref>
        </x14:dataValidation>
        <x14:dataValidation type="list" allowBlank="1" showInputMessage="1" showErrorMessage="1">
          <x14:formula1>
            <xm:f>Hoja2!$E$48:$E$49</xm:f>
          </x14:formula1>
          <xm:sqref>B17:I17</xm:sqref>
        </x14:dataValidation>
        <x14:dataValidation type="list" allowBlank="1" showInputMessage="1" showErrorMessage="1">
          <x14:formula1>
            <xm:f>Hoja2!$F$48:$F$50</xm:f>
          </x14:formula1>
          <xm:sqref>B20:I20 B22:I25</xm:sqref>
        </x14:dataValidation>
        <x14:dataValidation type="list" allowBlank="1" showInputMessage="1" showErrorMessage="1">
          <x14:formula1>
            <xm:f>Hoja2!$G$48:$G$50</xm:f>
          </x14:formula1>
          <xm:sqref>B27:I27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0"/>
  <sheetViews>
    <sheetView topLeftCell="A45" workbookViewId="0">
      <selection activeCell="D59" sqref="D59"/>
    </sheetView>
  </sheetViews>
  <sheetFormatPr baseColWidth="10" defaultRowHeight="15" x14ac:dyDescent="0.25"/>
  <cols>
    <col min="3" max="3" width="13.7109375" customWidth="1"/>
    <col min="4" max="4" width="22.42578125" customWidth="1"/>
    <col min="5" max="5" width="22.140625" customWidth="1"/>
    <col min="6" max="6" width="28.140625" customWidth="1"/>
    <col min="7" max="7" width="24.5703125" customWidth="1"/>
    <col min="8" max="8" width="37.7109375" customWidth="1"/>
  </cols>
  <sheetData>
    <row r="1" spans="2:8" ht="29.25" thickBot="1" x14ac:dyDescent="0.3">
      <c r="B1" s="9" t="s">
        <v>15</v>
      </c>
      <c r="C1" s="10" t="s">
        <v>16</v>
      </c>
      <c r="D1" s="10" t="s">
        <v>17</v>
      </c>
      <c r="E1" s="10" t="s">
        <v>18</v>
      </c>
      <c r="F1" s="10" t="s">
        <v>19</v>
      </c>
      <c r="G1" s="10" t="s">
        <v>20</v>
      </c>
      <c r="H1" s="10" t="s">
        <v>21</v>
      </c>
    </row>
    <row r="2" spans="2:8" ht="16.5" thickBot="1" x14ac:dyDescent="0.3">
      <c r="B2" s="11">
        <v>36</v>
      </c>
      <c r="C2" s="12" t="s">
        <v>132</v>
      </c>
      <c r="D2" s="13" t="s">
        <v>133</v>
      </c>
      <c r="E2" s="13">
        <v>130</v>
      </c>
      <c r="F2" s="13" t="s">
        <v>28</v>
      </c>
      <c r="G2" s="13" t="s">
        <v>134</v>
      </c>
      <c r="H2" s="14">
        <v>57334200</v>
      </c>
    </row>
    <row r="3" spans="2:8" ht="16.5" thickBot="1" x14ac:dyDescent="0.3">
      <c r="B3" s="11">
        <v>19</v>
      </c>
      <c r="C3" s="12" t="s">
        <v>79</v>
      </c>
      <c r="D3" s="13" t="s">
        <v>80</v>
      </c>
      <c r="E3" s="13">
        <v>202</v>
      </c>
      <c r="F3" s="13" t="s">
        <v>28</v>
      </c>
      <c r="G3" s="13" t="s">
        <v>81</v>
      </c>
      <c r="H3" s="14">
        <v>61880000</v>
      </c>
    </row>
    <row r="4" spans="2:8" ht="48" thickBot="1" x14ac:dyDescent="0.3">
      <c r="B4" s="11">
        <v>15</v>
      </c>
      <c r="C4" s="12" t="s">
        <v>67</v>
      </c>
      <c r="D4" s="13" t="s">
        <v>68</v>
      </c>
      <c r="E4" s="13">
        <v>103</v>
      </c>
      <c r="F4" s="13" t="s">
        <v>24</v>
      </c>
      <c r="G4" s="13" t="s">
        <v>69</v>
      </c>
      <c r="H4" s="14">
        <v>199658200</v>
      </c>
    </row>
    <row r="5" spans="2:8" ht="32.25" thickBot="1" x14ac:dyDescent="0.3">
      <c r="B5" s="11">
        <v>31</v>
      </c>
      <c r="C5" s="12" t="s">
        <v>117</v>
      </c>
      <c r="D5" s="13" t="s">
        <v>118</v>
      </c>
      <c r="E5" s="13">
        <v>280</v>
      </c>
      <c r="F5" s="13" t="s">
        <v>24</v>
      </c>
      <c r="G5" s="13" t="s">
        <v>119</v>
      </c>
      <c r="H5" s="14">
        <v>466363380</v>
      </c>
    </row>
    <row r="6" spans="2:8" ht="32.25" thickBot="1" x14ac:dyDescent="0.3">
      <c r="B6" s="11">
        <v>12</v>
      </c>
      <c r="C6" s="12" t="s">
        <v>58</v>
      </c>
      <c r="D6" s="13" t="s">
        <v>59</v>
      </c>
      <c r="E6" s="13">
        <v>124</v>
      </c>
      <c r="F6" s="13" t="s">
        <v>28</v>
      </c>
      <c r="G6" s="13" t="s">
        <v>60</v>
      </c>
      <c r="H6" s="14">
        <v>177771720</v>
      </c>
    </row>
    <row r="7" spans="2:8" ht="32.25" thickBot="1" x14ac:dyDescent="0.3">
      <c r="B7" s="11">
        <v>5</v>
      </c>
      <c r="C7" s="12" t="s">
        <v>38</v>
      </c>
      <c r="D7" s="13" t="s">
        <v>39</v>
      </c>
      <c r="E7" s="13">
        <v>204</v>
      </c>
      <c r="F7" s="13" t="s">
        <v>36</v>
      </c>
      <c r="G7" s="13" t="s">
        <v>40</v>
      </c>
      <c r="H7" s="14">
        <v>141312500</v>
      </c>
    </row>
    <row r="8" spans="2:8" ht="32.25" thickBot="1" x14ac:dyDescent="0.3">
      <c r="B8" s="11">
        <v>27</v>
      </c>
      <c r="C8" s="12" t="s">
        <v>105</v>
      </c>
      <c r="D8" s="13" t="s">
        <v>106</v>
      </c>
      <c r="E8" s="13">
        <v>199</v>
      </c>
      <c r="F8" s="13" t="s">
        <v>28</v>
      </c>
      <c r="G8" s="13" t="s">
        <v>107</v>
      </c>
      <c r="H8" s="14">
        <v>117903350</v>
      </c>
    </row>
    <row r="9" spans="2:8" ht="63.75" thickBot="1" x14ac:dyDescent="0.3">
      <c r="B9" s="11">
        <v>8</v>
      </c>
      <c r="C9" s="12" t="s">
        <v>47</v>
      </c>
      <c r="D9" s="13" t="s">
        <v>48</v>
      </c>
      <c r="E9" s="13">
        <v>140</v>
      </c>
      <c r="F9" s="13" t="s">
        <v>28</v>
      </c>
      <c r="G9" s="13" t="s">
        <v>49</v>
      </c>
      <c r="H9" s="14">
        <v>79739327</v>
      </c>
    </row>
    <row r="10" spans="2:8" ht="63.75" thickBot="1" x14ac:dyDescent="0.3">
      <c r="B10" s="11">
        <v>35</v>
      </c>
      <c r="C10" s="12" t="s">
        <v>129</v>
      </c>
      <c r="D10" s="13" t="s">
        <v>130</v>
      </c>
      <c r="E10" s="13">
        <v>258</v>
      </c>
      <c r="F10" s="13" t="s">
        <v>28</v>
      </c>
      <c r="G10" s="13" t="s">
        <v>131</v>
      </c>
      <c r="H10" s="14">
        <v>397336372</v>
      </c>
    </row>
    <row r="11" spans="2:8" ht="63.75" thickBot="1" x14ac:dyDescent="0.3">
      <c r="B11" s="11">
        <v>1</v>
      </c>
      <c r="C11" s="12" t="s">
        <v>22</v>
      </c>
      <c r="D11" s="13" t="s">
        <v>23</v>
      </c>
      <c r="E11" s="13">
        <v>130</v>
      </c>
      <c r="F11" s="13" t="s">
        <v>24</v>
      </c>
      <c r="G11" s="13" t="s">
        <v>25</v>
      </c>
      <c r="H11" s="14">
        <v>119704718</v>
      </c>
    </row>
    <row r="12" spans="2:8" ht="48" thickBot="1" x14ac:dyDescent="0.3">
      <c r="B12" s="11">
        <v>23</v>
      </c>
      <c r="C12" s="12" t="s">
        <v>91</v>
      </c>
      <c r="D12" s="13" t="s">
        <v>92</v>
      </c>
      <c r="E12" s="13" t="s">
        <v>93</v>
      </c>
      <c r="F12" s="13" t="s">
        <v>28</v>
      </c>
      <c r="G12" s="13" t="s">
        <v>94</v>
      </c>
      <c r="H12" s="14">
        <v>1523488456</v>
      </c>
    </row>
    <row r="13" spans="2:8" ht="63.75" thickBot="1" x14ac:dyDescent="0.3">
      <c r="B13" s="11">
        <v>32</v>
      </c>
      <c r="C13" s="12" t="s">
        <v>120</v>
      </c>
      <c r="D13" s="13" t="s">
        <v>121</v>
      </c>
      <c r="E13" s="13">
        <v>186</v>
      </c>
      <c r="F13" s="13" t="s">
        <v>103</v>
      </c>
      <c r="G13" s="13" t="s">
        <v>122</v>
      </c>
      <c r="H13" s="14">
        <v>92400000</v>
      </c>
    </row>
    <row r="14" spans="2:8" ht="32.25" thickBot="1" x14ac:dyDescent="0.3">
      <c r="B14" s="11">
        <v>37</v>
      </c>
      <c r="C14" s="12" t="s">
        <v>135</v>
      </c>
      <c r="D14" s="13" t="s">
        <v>136</v>
      </c>
      <c r="E14" s="13">
        <v>121</v>
      </c>
      <c r="F14" s="13" t="s">
        <v>137</v>
      </c>
      <c r="G14" s="13" t="s">
        <v>138</v>
      </c>
      <c r="H14" s="14">
        <v>66651186</v>
      </c>
    </row>
    <row r="15" spans="2:8" ht="32.25" thickBot="1" x14ac:dyDescent="0.3">
      <c r="B15" s="11">
        <v>3</v>
      </c>
      <c r="C15" s="12" t="s">
        <v>30</v>
      </c>
      <c r="D15" s="13" t="s">
        <v>31</v>
      </c>
      <c r="E15" s="13">
        <v>264</v>
      </c>
      <c r="F15" s="13" t="s">
        <v>32</v>
      </c>
      <c r="G15" s="13" t="s">
        <v>33</v>
      </c>
      <c r="H15" s="14">
        <v>35845061</v>
      </c>
    </row>
    <row r="16" spans="2:8" ht="32.25" thickBot="1" x14ac:dyDescent="0.3">
      <c r="B16" s="11">
        <v>14</v>
      </c>
      <c r="C16" s="12" t="s">
        <v>64</v>
      </c>
      <c r="D16" s="13" t="s">
        <v>65</v>
      </c>
      <c r="E16" s="13">
        <v>124</v>
      </c>
      <c r="F16" s="13" t="s">
        <v>24</v>
      </c>
      <c r="G16" s="13" t="s">
        <v>66</v>
      </c>
      <c r="H16" s="14">
        <v>339940160</v>
      </c>
    </row>
    <row r="17" spans="2:8" ht="63.75" thickBot="1" x14ac:dyDescent="0.3">
      <c r="B17" s="11">
        <v>2</v>
      </c>
      <c r="C17" s="12" t="s">
        <v>26</v>
      </c>
      <c r="D17" s="13" t="s">
        <v>27</v>
      </c>
      <c r="E17" s="13">
        <v>273</v>
      </c>
      <c r="F17" s="13" t="s">
        <v>28</v>
      </c>
      <c r="G17" s="13" t="s">
        <v>29</v>
      </c>
      <c r="H17" s="14">
        <v>188275312</v>
      </c>
    </row>
    <row r="18" spans="2:8" ht="16.5" thickBot="1" x14ac:dyDescent="0.3">
      <c r="B18" s="11">
        <v>29</v>
      </c>
      <c r="C18" s="12" t="s">
        <v>111</v>
      </c>
      <c r="D18" s="13" t="s">
        <v>112</v>
      </c>
      <c r="E18" s="13">
        <v>201</v>
      </c>
      <c r="F18" s="13" t="s">
        <v>32</v>
      </c>
      <c r="G18" s="13" t="s">
        <v>113</v>
      </c>
      <c r="H18" s="14">
        <v>237399050</v>
      </c>
    </row>
    <row r="19" spans="2:8" ht="32.25" thickBot="1" x14ac:dyDescent="0.3">
      <c r="B19" s="11">
        <v>6</v>
      </c>
      <c r="C19" s="12" t="s">
        <v>41</v>
      </c>
      <c r="D19" s="13" t="s">
        <v>42</v>
      </c>
      <c r="E19" s="13">
        <v>78</v>
      </c>
      <c r="F19" s="13" t="s">
        <v>28</v>
      </c>
      <c r="G19" s="13" t="s">
        <v>43</v>
      </c>
      <c r="H19" s="14">
        <v>103055607</v>
      </c>
    </row>
    <row r="20" spans="2:8" ht="48" thickBot="1" x14ac:dyDescent="0.3">
      <c r="B20" s="11">
        <v>18</v>
      </c>
      <c r="C20" s="12" t="s">
        <v>76</v>
      </c>
      <c r="D20" s="13" t="s">
        <v>77</v>
      </c>
      <c r="E20" s="13">
        <v>81</v>
      </c>
      <c r="F20" s="13" t="s">
        <v>24</v>
      </c>
      <c r="G20" s="13" t="s">
        <v>78</v>
      </c>
      <c r="H20" s="14">
        <v>27893858</v>
      </c>
    </row>
    <row r="21" spans="2:8" ht="32.25" thickBot="1" x14ac:dyDescent="0.3">
      <c r="B21" s="11">
        <v>40</v>
      </c>
      <c r="C21" s="12" t="s">
        <v>3</v>
      </c>
      <c r="D21" s="13" t="s">
        <v>146</v>
      </c>
      <c r="E21" s="13">
        <v>184</v>
      </c>
      <c r="F21" s="13" t="s">
        <v>28</v>
      </c>
      <c r="G21" s="13" t="s">
        <v>147</v>
      </c>
      <c r="H21" s="14">
        <v>326413192</v>
      </c>
    </row>
    <row r="22" spans="2:8" ht="32.25" thickBot="1" x14ac:dyDescent="0.3">
      <c r="B22" s="11">
        <v>26</v>
      </c>
      <c r="C22" s="12" t="s">
        <v>101</v>
      </c>
      <c r="D22" s="13" t="s">
        <v>102</v>
      </c>
      <c r="E22" s="13">
        <v>176</v>
      </c>
      <c r="F22" s="13" t="s">
        <v>103</v>
      </c>
      <c r="G22" s="13" t="s">
        <v>104</v>
      </c>
      <c r="H22" s="14">
        <v>188972000</v>
      </c>
    </row>
    <row r="23" spans="2:8" ht="32.25" thickBot="1" x14ac:dyDescent="0.3">
      <c r="B23" s="11">
        <v>24</v>
      </c>
      <c r="C23" s="12" t="s">
        <v>95</v>
      </c>
      <c r="D23" s="13" t="s">
        <v>96</v>
      </c>
      <c r="E23" s="13">
        <v>102</v>
      </c>
      <c r="F23" s="13" t="s">
        <v>28</v>
      </c>
      <c r="G23" s="13" t="s">
        <v>97</v>
      </c>
      <c r="H23" s="14">
        <v>123874240</v>
      </c>
    </row>
    <row r="24" spans="2:8" ht="48" thickBot="1" x14ac:dyDescent="0.3">
      <c r="B24" s="11">
        <v>20</v>
      </c>
      <c r="C24" s="12" t="s">
        <v>82</v>
      </c>
      <c r="D24" s="13" t="s">
        <v>83</v>
      </c>
      <c r="E24" s="13">
        <v>120</v>
      </c>
      <c r="F24" s="13" t="s">
        <v>28</v>
      </c>
      <c r="G24" s="13" t="s">
        <v>84</v>
      </c>
      <c r="H24" s="14">
        <v>169838407</v>
      </c>
    </row>
    <row r="25" spans="2:8" ht="48" thickBot="1" x14ac:dyDescent="0.3">
      <c r="B25" s="11">
        <v>11</v>
      </c>
      <c r="C25" s="12" t="s">
        <v>55</v>
      </c>
      <c r="D25" s="13" t="s">
        <v>56</v>
      </c>
      <c r="E25" s="13">
        <v>100</v>
      </c>
      <c r="F25" s="13" t="s">
        <v>28</v>
      </c>
      <c r="G25" s="13" t="s">
        <v>57</v>
      </c>
      <c r="H25" s="14">
        <v>295087573</v>
      </c>
    </row>
    <row r="26" spans="2:8" ht="48" thickBot="1" x14ac:dyDescent="0.3">
      <c r="B26" s="11">
        <v>30</v>
      </c>
      <c r="C26" s="12" t="s">
        <v>114</v>
      </c>
      <c r="D26" s="13" t="s">
        <v>115</v>
      </c>
      <c r="E26" s="13">
        <v>335</v>
      </c>
      <c r="F26" s="13" t="s">
        <v>24</v>
      </c>
      <c r="G26" s="13" t="s">
        <v>116</v>
      </c>
      <c r="H26" s="14">
        <v>693744839</v>
      </c>
    </row>
    <row r="27" spans="2:8" ht="63.75" thickBot="1" x14ac:dyDescent="0.3">
      <c r="B27" s="11">
        <v>4</v>
      </c>
      <c r="C27" s="12" t="s">
        <v>34</v>
      </c>
      <c r="D27" s="13" t="s">
        <v>35</v>
      </c>
      <c r="E27" s="13">
        <v>124</v>
      </c>
      <c r="F27" s="13" t="s">
        <v>36</v>
      </c>
      <c r="G27" s="13" t="s">
        <v>37</v>
      </c>
      <c r="H27" s="14">
        <v>405552000</v>
      </c>
    </row>
    <row r="28" spans="2:8" ht="79.5" thickBot="1" x14ac:dyDescent="0.3">
      <c r="B28" s="11">
        <v>17</v>
      </c>
      <c r="C28" s="12" t="s">
        <v>73</v>
      </c>
      <c r="D28" s="13" t="s">
        <v>74</v>
      </c>
      <c r="E28" s="13">
        <v>110</v>
      </c>
      <c r="F28" s="13" t="s">
        <v>28</v>
      </c>
      <c r="G28" s="13" t="s">
        <v>75</v>
      </c>
      <c r="H28" s="14">
        <v>8142332</v>
      </c>
    </row>
    <row r="29" spans="2:8" ht="48" thickBot="1" x14ac:dyDescent="0.3">
      <c r="B29" s="11">
        <v>10</v>
      </c>
      <c r="C29" s="12" t="s">
        <v>52</v>
      </c>
      <c r="D29" s="13" t="s">
        <v>53</v>
      </c>
      <c r="E29" s="13">
        <v>93</v>
      </c>
      <c r="F29" s="13" t="s">
        <v>28</v>
      </c>
      <c r="G29" s="13" t="s">
        <v>54</v>
      </c>
      <c r="H29" s="14">
        <v>365199100</v>
      </c>
    </row>
    <row r="30" spans="2:8" ht="16.5" thickBot="1" x14ac:dyDescent="0.3">
      <c r="B30" s="11">
        <v>33</v>
      </c>
      <c r="C30" s="12" t="s">
        <v>123</v>
      </c>
      <c r="D30" s="13" t="s">
        <v>124</v>
      </c>
      <c r="E30" s="13">
        <v>222</v>
      </c>
      <c r="F30" s="13" t="s">
        <v>28</v>
      </c>
      <c r="G30" s="13" t="s">
        <v>125</v>
      </c>
      <c r="H30" s="14">
        <v>214190292</v>
      </c>
    </row>
    <row r="31" spans="2:8" ht="32.25" thickBot="1" x14ac:dyDescent="0.3">
      <c r="B31" s="11">
        <v>38</v>
      </c>
      <c r="C31" s="12" t="s">
        <v>139</v>
      </c>
      <c r="D31" s="13" t="s">
        <v>140</v>
      </c>
      <c r="E31" s="13">
        <v>108</v>
      </c>
      <c r="F31" s="13" t="s">
        <v>141</v>
      </c>
      <c r="G31" s="13" t="s">
        <v>142</v>
      </c>
      <c r="H31" s="14">
        <v>145744060</v>
      </c>
    </row>
    <row r="32" spans="2:8" ht="32.25" thickBot="1" x14ac:dyDescent="0.3">
      <c r="B32" s="11">
        <v>16</v>
      </c>
      <c r="C32" s="12" t="s">
        <v>70</v>
      </c>
      <c r="D32" s="13" t="s">
        <v>71</v>
      </c>
      <c r="E32" s="13">
        <v>84</v>
      </c>
      <c r="F32" s="13" t="s">
        <v>28</v>
      </c>
      <c r="G32" s="13" t="s">
        <v>72</v>
      </c>
      <c r="H32" s="14">
        <v>121149258</v>
      </c>
    </row>
    <row r="33" spans="2:8" ht="32.25" thickBot="1" x14ac:dyDescent="0.3">
      <c r="B33" s="11">
        <v>13</v>
      </c>
      <c r="C33" s="12" t="s">
        <v>61</v>
      </c>
      <c r="D33" s="13" t="s">
        <v>62</v>
      </c>
      <c r="E33" s="13">
        <v>167</v>
      </c>
      <c r="F33" s="13" t="s">
        <v>28</v>
      </c>
      <c r="G33" s="13" t="s">
        <v>63</v>
      </c>
      <c r="H33" s="14">
        <v>83931890</v>
      </c>
    </row>
    <row r="34" spans="2:8" ht="63.75" thickBot="1" x14ac:dyDescent="0.3">
      <c r="B34" s="11">
        <v>21</v>
      </c>
      <c r="C34" s="12" t="s">
        <v>85</v>
      </c>
      <c r="D34" s="13" t="s">
        <v>86</v>
      </c>
      <c r="E34" s="13">
        <v>119</v>
      </c>
      <c r="F34" s="13" t="s">
        <v>28</v>
      </c>
      <c r="G34" s="13" t="s">
        <v>87</v>
      </c>
      <c r="H34" s="14">
        <v>164688860</v>
      </c>
    </row>
    <row r="35" spans="2:8" ht="32.25" thickBot="1" x14ac:dyDescent="0.3">
      <c r="B35" s="11">
        <v>9</v>
      </c>
      <c r="C35" s="12" t="s">
        <v>4</v>
      </c>
      <c r="D35" s="13" t="s">
        <v>50</v>
      </c>
      <c r="E35" s="13">
        <v>82</v>
      </c>
      <c r="F35" s="13" t="s">
        <v>28</v>
      </c>
      <c r="G35" s="13" t="s">
        <v>51</v>
      </c>
      <c r="H35" s="14">
        <v>60254169</v>
      </c>
    </row>
    <row r="36" spans="2:8" ht="32.25" thickBot="1" x14ac:dyDescent="0.3">
      <c r="B36" s="11">
        <v>34</v>
      </c>
      <c r="C36" s="12" t="s">
        <v>126</v>
      </c>
      <c r="D36" s="13" t="s">
        <v>127</v>
      </c>
      <c r="E36" s="13">
        <v>154</v>
      </c>
      <c r="F36" s="13" t="s">
        <v>28</v>
      </c>
      <c r="G36" s="13" t="s">
        <v>128</v>
      </c>
      <c r="H36" s="14">
        <v>370066200</v>
      </c>
    </row>
    <row r="37" spans="2:8" ht="32.25" thickBot="1" x14ac:dyDescent="0.3">
      <c r="B37" s="11">
        <v>28</v>
      </c>
      <c r="C37" s="12" t="s">
        <v>108</v>
      </c>
      <c r="D37" s="13" t="s">
        <v>109</v>
      </c>
      <c r="E37" s="13">
        <v>158</v>
      </c>
      <c r="F37" s="13" t="s">
        <v>28</v>
      </c>
      <c r="G37" s="13" t="s">
        <v>110</v>
      </c>
      <c r="H37" s="14">
        <v>55933927</v>
      </c>
    </row>
    <row r="38" spans="2:8" ht="32.25" thickBot="1" x14ac:dyDescent="0.3">
      <c r="B38" s="11">
        <v>25</v>
      </c>
      <c r="C38" s="12" t="s">
        <v>98</v>
      </c>
      <c r="D38" s="13" t="s">
        <v>99</v>
      </c>
      <c r="E38" s="13">
        <v>128</v>
      </c>
      <c r="F38" s="13" t="s">
        <v>28</v>
      </c>
      <c r="G38" s="13" t="s">
        <v>100</v>
      </c>
      <c r="H38" s="14">
        <v>468514900</v>
      </c>
    </row>
    <row r="39" spans="2:8" ht="31.5" customHeight="1" x14ac:dyDescent="0.25">
      <c r="B39" s="15">
        <v>7</v>
      </c>
      <c r="C39" s="15" t="s">
        <v>44</v>
      </c>
      <c r="D39" s="16" t="s">
        <v>45</v>
      </c>
      <c r="E39" s="16">
        <v>53</v>
      </c>
      <c r="F39" s="16" t="s">
        <v>28</v>
      </c>
      <c r="G39" s="16" t="s">
        <v>46</v>
      </c>
      <c r="H39" s="17">
        <v>63320000</v>
      </c>
    </row>
    <row r="40" spans="2:8" ht="63.75" thickBot="1" x14ac:dyDescent="0.3">
      <c r="B40" s="11">
        <v>22</v>
      </c>
      <c r="C40" s="12" t="s">
        <v>88</v>
      </c>
      <c r="D40" s="13" t="s">
        <v>89</v>
      </c>
      <c r="E40" s="13">
        <v>181</v>
      </c>
      <c r="F40" s="13" t="s">
        <v>28</v>
      </c>
      <c r="G40" s="13" t="s">
        <v>90</v>
      </c>
      <c r="H40" s="14">
        <v>263719470</v>
      </c>
    </row>
    <row r="41" spans="2:8" ht="16.5" thickBot="1" x14ac:dyDescent="0.3">
      <c r="B41" s="11">
        <v>39</v>
      </c>
      <c r="C41" s="12" t="s">
        <v>143</v>
      </c>
      <c r="D41" s="13" t="s">
        <v>144</v>
      </c>
      <c r="E41" s="13">
        <v>153</v>
      </c>
      <c r="F41" s="13" t="s">
        <v>28</v>
      </c>
      <c r="G41" s="13" t="s">
        <v>145</v>
      </c>
      <c r="H41" s="14">
        <v>154343000</v>
      </c>
    </row>
    <row r="48" spans="2:8" x14ac:dyDescent="0.25">
      <c r="D48" t="s">
        <v>155</v>
      </c>
      <c r="E48" t="s">
        <v>157</v>
      </c>
      <c r="F48" t="s">
        <v>157</v>
      </c>
      <c r="G48" t="s">
        <v>160</v>
      </c>
    </row>
    <row r="49" spans="4:7" x14ac:dyDescent="0.25">
      <c r="D49" t="s">
        <v>156</v>
      </c>
      <c r="E49" t="s">
        <v>158</v>
      </c>
      <c r="F49" t="s">
        <v>158</v>
      </c>
      <c r="G49" t="s">
        <v>161</v>
      </c>
    </row>
    <row r="50" spans="4:7" x14ac:dyDescent="0.25">
      <c r="F50" t="s">
        <v>159</v>
      </c>
      <c r="G50" t="s">
        <v>159</v>
      </c>
    </row>
  </sheetData>
  <sortState ref="B2:H42">
    <sortCondition ref="C2:C42"/>
  </sortState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df</cp:lastModifiedBy>
  <cp:lastPrinted>2018-12-11T22:30:57Z</cp:lastPrinted>
  <dcterms:created xsi:type="dcterms:W3CDTF">2017-10-10T20:07:58Z</dcterms:created>
  <dcterms:modified xsi:type="dcterms:W3CDTF">2018-12-21T00:22:24Z</dcterms:modified>
</cp:coreProperties>
</file>