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iceadmin9\Desktop\PUBLICAR\"/>
    </mc:Choice>
  </mc:AlternateContent>
  <bookViews>
    <workbookView xWindow="0" yWindow="0" windowWidth="20490" windowHeight="7020"/>
  </bookViews>
  <sheets>
    <sheet name="CONSOLID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8" i="1" l="1"/>
  <c r="E54" i="1"/>
  <c r="E46" i="1"/>
  <c r="E41" i="1"/>
  <c r="E29" i="1"/>
  <c r="E26" i="1"/>
  <c r="E20" i="1"/>
  <c r="E16" i="1"/>
  <c r="E13" i="1"/>
  <c r="H13" i="1" s="1"/>
  <c r="H44" i="1" s="1"/>
  <c r="G10" i="1"/>
  <c r="E10" i="1"/>
  <c r="E7" i="1"/>
  <c r="F6" i="1"/>
  <c r="F15" i="1" s="1"/>
  <c r="F20" i="1" s="1"/>
  <c r="F26" i="1" l="1"/>
  <c r="F29" i="1" s="1"/>
  <c r="F41" i="1" s="1"/>
  <c r="F43" i="1" s="1"/>
</calcChain>
</file>

<file path=xl/sharedStrings.xml><?xml version="1.0" encoding="utf-8"?>
<sst xmlns="http://schemas.openxmlformats.org/spreadsheetml/2006/main" count="64" uniqueCount="55">
  <si>
    <t>PROVEEDOR</t>
  </si>
  <si>
    <t>ITEM</t>
  </si>
  <si>
    <t>EQUIPO</t>
  </si>
  <si>
    <t>VALOR</t>
  </si>
  <si>
    <t>CDP 937 -1388</t>
  </si>
  <si>
    <t>CDP 930</t>
  </si>
  <si>
    <t>CDP 925</t>
  </si>
  <si>
    <t>TECNOLOGÍAS GENÉTICAS LTDA</t>
  </si>
  <si>
    <t>MICROTOMO MANUAL O SEMIAUTOMATICO</t>
  </si>
  <si>
    <t>Subtotal</t>
  </si>
  <si>
    <t>SUMEQUIPOS S.A.S</t>
  </si>
  <si>
    <t>LABORATORIO ENFOCADO A LA INDUSTRIA 4.0</t>
  </si>
  <si>
    <t>S&amp;S INGENIERIA S.A.S</t>
  </si>
  <si>
    <t xml:space="preserve"> Sistema de medición (no destructivo) de espectroscopia vibracional, que se basa en la obtención del espectro (con regla de selección par) del tipo Raman</t>
  </si>
  <si>
    <t>NUEVOS RECURSOS S.A.S</t>
  </si>
  <si>
    <t>CANAL HIDRAULICA PARA EL ESTUDIO DEL MOVIMIENTO DEL AGUA A FLUJO LIBRE</t>
  </si>
  <si>
    <t>KASSEL GROUP S.A.S</t>
  </si>
  <si>
    <t>CENTRIFUGA REFRIGERADA</t>
  </si>
  <si>
    <t>SONICADOR</t>
  </si>
  <si>
    <t>KASAI S.A.S ORGANIZACIÓN COMERCIAL</t>
  </si>
  <si>
    <t>MEDIDOR DE PH Y HUMEDAD DE SUELOS</t>
  </si>
  <si>
    <t>TABLA MUNSELL</t>
  </si>
  <si>
    <t>DISCO SECCHI CROMATICO</t>
  </si>
  <si>
    <t>DECAMETRO</t>
  </si>
  <si>
    <t>ICL DIDACTICA LTDA</t>
  </si>
  <si>
    <t>KIT PARA MEDICIONES DE CAMPO</t>
  </si>
  <si>
    <t>GEOSYSTEM INGENIERIA S.A.S</t>
  </si>
  <si>
    <t>TRIPODE EN ALUMINIO</t>
  </si>
  <si>
    <t>RECEPTOR CARTOGRAFICO</t>
  </si>
  <si>
    <t>DISTANCIOMETRO</t>
  </si>
  <si>
    <t>PLOMADA TOPOGRÁFICA CON ESTUCHE</t>
  </si>
  <si>
    <t>JALÓN</t>
  </si>
  <si>
    <t>MAZO</t>
  </si>
  <si>
    <t>PIQUETE</t>
  </si>
  <si>
    <t>ESTACION TOTAL CON TRIPODE</t>
  </si>
  <si>
    <t>TEODOLITO</t>
  </si>
  <si>
    <t>Colector de mano para captura de datos GNSS.</t>
  </si>
  <si>
    <t>CESAR TABARES L Y CIA LTDA</t>
  </si>
  <si>
    <t>JAULA ENTOMOLOGICA COLAPSIBLE</t>
  </si>
  <si>
    <t xml:space="preserve"> Equipo multiparámetro portátil</t>
  </si>
  <si>
    <t>Equipo fotómetro multiparamétrico portatil</t>
  </si>
  <si>
    <t>Desiertos</t>
  </si>
  <si>
    <t xml:space="preserve">CESAR TABARES L Y CIA LTDA
</t>
  </si>
  <si>
    <t>HORNO MICROONDAS</t>
  </si>
  <si>
    <t>GEOSYSTEM INGENIERIA S.A.S Y GAMATECNICA INGENIERIA LTDA</t>
  </si>
  <si>
    <t>FLEXOMETRO</t>
  </si>
  <si>
    <t>HACH COLOMBIA S.A.S</t>
  </si>
  <si>
    <t>MICROMOLINETE HIDRAULICO DE EJE HORIZONTAL</t>
  </si>
  <si>
    <t>GAMATECNICA INGENIERIA LTDA</t>
  </si>
  <si>
    <t>Receptor GPS Navegador conexión a SIG</t>
  </si>
  <si>
    <t>NINGUNA EMPRESA SE PRESENTO</t>
  </si>
  <si>
    <t>Equipo de jarras</t>
  </si>
  <si>
    <t>CDP 937</t>
  </si>
  <si>
    <t>CDP 1388</t>
  </si>
  <si>
    <t xml:space="preserve">CONSOLIDADO RECOMENDACIÓN DE ADJUDICACIÓN Y DESIERTOS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</si>
</sst>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\ * #,##0.00_);_(&quot;$&quot;\ * \(#,##0.00\);_(&quot;$&quot;\ * &quot;-&quot;??_);_(@_)"/>
    <numFmt numFmtId="164" formatCode="_-* #,##0.00\ _€_-;\-* #,##0.00\ _€_-;_-* &quot;-&quot;??\ _€_-;_-@_-"/>
    <numFmt numFmtId="165" formatCode="_-[$$-240A]\ * #,##0.00_-;\-[$$-240A]\ * #,##0.00_-;_-[$$-240A]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Tahoma"/>
      <family val="2"/>
    </font>
    <font>
      <b/>
      <sz val="11"/>
      <name val="Calibri"/>
      <family val="2"/>
      <scheme val="minor"/>
    </font>
    <font>
      <b/>
      <sz val="8"/>
      <name val="Tahoma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44" fontId="2" fillId="0" borderId="0" xfId="1" applyFont="1"/>
    <xf numFmtId="0" fontId="2" fillId="0" borderId="1" xfId="0" applyFont="1" applyBorder="1"/>
    <xf numFmtId="164" fontId="2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6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2" fillId="0" borderId="0" xfId="0" applyNumberFormat="1" applyFont="1"/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1" applyNumberFormat="1" applyFont="1" applyBorder="1"/>
    <xf numFmtId="3" fontId="5" fillId="0" borderId="1" xfId="1" applyNumberFormat="1" applyFont="1" applyBorder="1"/>
    <xf numFmtId="3" fontId="3" fillId="0" borderId="6" xfId="1" applyNumberFormat="1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8"/>
  <sheetViews>
    <sheetView tabSelected="1" zoomScaleNormal="100" workbookViewId="0">
      <selection activeCell="B2" sqref="B2:E2"/>
    </sheetView>
  </sheetViews>
  <sheetFormatPr baseColWidth="10" defaultRowHeight="15" x14ac:dyDescent="0.25"/>
  <cols>
    <col min="1" max="1" width="11.42578125" style="3"/>
    <col min="2" max="2" width="30.28515625" style="3" customWidth="1"/>
    <col min="3" max="3" width="5.5703125" style="4" customWidth="1"/>
    <col min="4" max="4" width="53.5703125" style="3" customWidth="1"/>
    <col min="5" max="5" width="18.28515625" style="16" bestFit="1" customWidth="1"/>
    <col min="6" max="8" width="16.7109375" style="3" hidden="1" customWidth="1"/>
    <col min="9" max="16384" width="11.42578125" style="3"/>
  </cols>
  <sheetData>
    <row r="2" spans="2:8" x14ac:dyDescent="0.25">
      <c r="B2" s="34" t="s">
        <v>54</v>
      </c>
      <c r="C2" s="34"/>
      <c r="D2" s="34"/>
      <c r="E2" s="34"/>
    </row>
    <row r="4" spans="2:8" x14ac:dyDescent="0.25">
      <c r="B4" s="1" t="s">
        <v>0</v>
      </c>
      <c r="C4" s="2" t="s">
        <v>1</v>
      </c>
      <c r="D4" s="2" t="s">
        <v>2</v>
      </c>
      <c r="E4" s="15" t="s">
        <v>3</v>
      </c>
      <c r="F4" s="3" t="s">
        <v>4</v>
      </c>
      <c r="G4" s="3" t="s">
        <v>5</v>
      </c>
      <c r="H4" s="3" t="s">
        <v>6</v>
      </c>
    </row>
    <row r="5" spans="2:8" x14ac:dyDescent="0.25">
      <c r="F5" s="5">
        <v>508358872</v>
      </c>
      <c r="G5" s="5">
        <v>134000000</v>
      </c>
      <c r="H5" s="5">
        <v>500000000</v>
      </c>
    </row>
    <row r="6" spans="2:8" x14ac:dyDescent="0.25">
      <c r="B6" s="22" t="s">
        <v>7</v>
      </c>
      <c r="C6" s="2">
        <v>2</v>
      </c>
      <c r="D6" s="6" t="s">
        <v>8</v>
      </c>
      <c r="E6" s="17">
        <v>22550500</v>
      </c>
      <c r="F6" s="7">
        <f>F5-E7</f>
        <v>485808372</v>
      </c>
    </row>
    <row r="7" spans="2:8" x14ac:dyDescent="0.25">
      <c r="B7" s="23"/>
      <c r="C7" s="24" t="s">
        <v>9</v>
      </c>
      <c r="D7" s="25"/>
      <c r="E7" s="18">
        <f>SUM(E5:E6)</f>
        <v>22550500</v>
      </c>
    </row>
    <row r="9" spans="2:8" x14ac:dyDescent="0.25">
      <c r="B9" s="26" t="s">
        <v>10</v>
      </c>
      <c r="C9" s="2">
        <v>25</v>
      </c>
      <c r="D9" s="6" t="s">
        <v>11</v>
      </c>
      <c r="E9" s="17">
        <v>133999999.98</v>
      </c>
    </row>
    <row r="10" spans="2:8" x14ac:dyDescent="0.25">
      <c r="B10" s="27"/>
      <c r="C10" s="8"/>
      <c r="D10" s="9" t="s">
        <v>9</v>
      </c>
      <c r="E10" s="18">
        <f>SUM(E8:E9)</f>
        <v>133999999.98</v>
      </c>
      <c r="G10" s="7">
        <f>G5-E10</f>
        <v>1.9999995827674866E-2</v>
      </c>
    </row>
    <row r="12" spans="2:8" ht="45" x14ac:dyDescent="0.25">
      <c r="B12" s="22" t="s">
        <v>12</v>
      </c>
      <c r="C12" s="2">
        <v>26</v>
      </c>
      <c r="D12" s="10" t="s">
        <v>13</v>
      </c>
      <c r="E12" s="17">
        <v>460530000</v>
      </c>
    </row>
    <row r="13" spans="2:8" x14ac:dyDescent="0.25">
      <c r="B13" s="23"/>
      <c r="C13" s="24" t="s">
        <v>9</v>
      </c>
      <c r="D13" s="25"/>
      <c r="E13" s="18">
        <f>SUM(E11:E12)</f>
        <v>460530000</v>
      </c>
      <c r="H13" s="7">
        <f>H5-E13</f>
        <v>39470000</v>
      </c>
    </row>
    <row r="15" spans="2:8" x14ac:dyDescent="0.25">
      <c r="B15" s="22" t="s">
        <v>14</v>
      </c>
      <c r="C15" s="2">
        <v>18</v>
      </c>
      <c r="D15" s="11" t="s">
        <v>15</v>
      </c>
      <c r="E15" s="17">
        <v>199000000.28999999</v>
      </c>
      <c r="F15" s="7">
        <f>F6-E16</f>
        <v>286808371.71000004</v>
      </c>
    </row>
    <row r="16" spans="2:8" x14ac:dyDescent="0.25">
      <c r="B16" s="23"/>
      <c r="C16" s="24" t="s">
        <v>9</v>
      </c>
      <c r="D16" s="25"/>
      <c r="E16" s="18">
        <f>SUM(E14:E15)</f>
        <v>199000000.28999999</v>
      </c>
    </row>
    <row r="18" spans="2:6" x14ac:dyDescent="0.25">
      <c r="B18" s="28" t="s">
        <v>16</v>
      </c>
      <c r="C18" s="2">
        <v>7</v>
      </c>
      <c r="D18" s="6" t="s">
        <v>17</v>
      </c>
      <c r="E18" s="17">
        <v>42840000</v>
      </c>
    </row>
    <row r="19" spans="2:6" x14ac:dyDescent="0.25">
      <c r="B19" s="28"/>
      <c r="C19" s="2">
        <v>8</v>
      </c>
      <c r="D19" s="6" t="s">
        <v>18</v>
      </c>
      <c r="E19" s="17">
        <v>31892000</v>
      </c>
    </row>
    <row r="20" spans="2:6" x14ac:dyDescent="0.25">
      <c r="B20" s="28"/>
      <c r="C20" s="8"/>
      <c r="D20" s="9" t="s">
        <v>9</v>
      </c>
      <c r="E20" s="18">
        <f>SUM(E18:E19)</f>
        <v>74732000</v>
      </c>
      <c r="F20" s="7">
        <f>F15-E20</f>
        <v>212076371.71000004</v>
      </c>
    </row>
    <row r="21" spans="2:6" x14ac:dyDescent="0.25">
      <c r="E21" s="19"/>
    </row>
    <row r="22" spans="2:6" ht="15" customHeight="1" x14ac:dyDescent="0.25">
      <c r="B22" s="26" t="s">
        <v>19</v>
      </c>
      <c r="C22" s="2">
        <v>1</v>
      </c>
      <c r="D22" s="6" t="s">
        <v>20</v>
      </c>
      <c r="E22" s="17">
        <v>1332800</v>
      </c>
    </row>
    <row r="23" spans="2:6" x14ac:dyDescent="0.25">
      <c r="B23" s="32"/>
      <c r="C23" s="2">
        <v>3</v>
      </c>
      <c r="D23" s="6" t="s">
        <v>21</v>
      </c>
      <c r="E23" s="17">
        <v>4260200</v>
      </c>
    </row>
    <row r="24" spans="2:6" x14ac:dyDescent="0.25">
      <c r="B24" s="32"/>
      <c r="C24" s="2">
        <v>4</v>
      </c>
      <c r="D24" s="6" t="s">
        <v>22</v>
      </c>
      <c r="E24" s="17">
        <v>464100</v>
      </c>
    </row>
    <row r="25" spans="2:6" x14ac:dyDescent="0.25">
      <c r="B25" s="32"/>
      <c r="C25" s="2">
        <v>12</v>
      </c>
      <c r="D25" s="6" t="s">
        <v>23</v>
      </c>
      <c r="E25" s="17">
        <v>2326450</v>
      </c>
    </row>
    <row r="26" spans="2:6" x14ac:dyDescent="0.25">
      <c r="B26" s="27"/>
      <c r="C26" s="24" t="s">
        <v>9</v>
      </c>
      <c r="D26" s="25"/>
      <c r="E26" s="18">
        <f>SUM(E22:E25)</f>
        <v>8383550</v>
      </c>
      <c r="F26" s="7">
        <f>F20-E26</f>
        <v>203692821.71000004</v>
      </c>
    </row>
    <row r="28" spans="2:6" x14ac:dyDescent="0.25">
      <c r="B28" s="22" t="s">
        <v>24</v>
      </c>
      <c r="C28" s="2">
        <v>22</v>
      </c>
      <c r="D28" s="6" t="s">
        <v>25</v>
      </c>
      <c r="E28" s="17">
        <v>26636972</v>
      </c>
    </row>
    <row r="29" spans="2:6" x14ac:dyDescent="0.25">
      <c r="B29" s="23"/>
      <c r="C29" s="24" t="s">
        <v>9</v>
      </c>
      <c r="D29" s="25"/>
      <c r="E29" s="18">
        <f>SUM(E28)</f>
        <v>26636972</v>
      </c>
      <c r="F29" s="7">
        <f>F26-E29</f>
        <v>177055849.71000004</v>
      </c>
    </row>
    <row r="31" spans="2:6" x14ac:dyDescent="0.25">
      <c r="B31" s="22" t="s">
        <v>26</v>
      </c>
      <c r="C31" s="2">
        <v>9</v>
      </c>
      <c r="D31" s="6" t="s">
        <v>27</v>
      </c>
      <c r="E31" s="17">
        <v>573342</v>
      </c>
    </row>
    <row r="32" spans="2:6" x14ac:dyDescent="0.25">
      <c r="B32" s="33"/>
      <c r="C32" s="2">
        <v>10</v>
      </c>
      <c r="D32" s="6" t="s">
        <v>28</v>
      </c>
      <c r="E32" s="17">
        <v>21241500</v>
      </c>
    </row>
    <row r="33" spans="2:8" x14ac:dyDescent="0.25">
      <c r="B33" s="33"/>
      <c r="C33" s="2">
        <v>11</v>
      </c>
      <c r="D33" s="6" t="s">
        <v>29</v>
      </c>
      <c r="E33" s="17">
        <v>22610000</v>
      </c>
    </row>
    <row r="34" spans="2:8" x14ac:dyDescent="0.25">
      <c r="B34" s="33"/>
      <c r="C34" s="2">
        <v>14</v>
      </c>
      <c r="D34" s="6" t="s">
        <v>30</v>
      </c>
      <c r="E34" s="17">
        <v>1106700</v>
      </c>
    </row>
    <row r="35" spans="2:8" x14ac:dyDescent="0.25">
      <c r="B35" s="33"/>
      <c r="C35" s="2">
        <v>15</v>
      </c>
      <c r="D35" s="6" t="s">
        <v>31</v>
      </c>
      <c r="E35" s="17">
        <v>1649340</v>
      </c>
    </row>
    <row r="36" spans="2:8" x14ac:dyDescent="0.25">
      <c r="B36" s="33"/>
      <c r="C36" s="2">
        <v>16</v>
      </c>
      <c r="D36" s="6" t="s">
        <v>32</v>
      </c>
      <c r="E36" s="17">
        <v>761600</v>
      </c>
    </row>
    <row r="37" spans="2:8" x14ac:dyDescent="0.25">
      <c r="B37" s="33"/>
      <c r="C37" s="2">
        <v>17</v>
      </c>
      <c r="D37" s="6" t="s">
        <v>33</v>
      </c>
      <c r="E37" s="17">
        <v>743750</v>
      </c>
    </row>
    <row r="38" spans="2:8" x14ac:dyDescent="0.25">
      <c r="B38" s="33"/>
      <c r="C38" s="2">
        <v>20</v>
      </c>
      <c r="D38" s="6" t="s">
        <v>34</v>
      </c>
      <c r="E38" s="17">
        <v>52836000</v>
      </c>
    </row>
    <row r="39" spans="2:8" x14ac:dyDescent="0.25">
      <c r="B39" s="33"/>
      <c r="C39" s="2">
        <v>21</v>
      </c>
      <c r="D39" s="6" t="s">
        <v>35</v>
      </c>
      <c r="E39" s="17">
        <v>11781000</v>
      </c>
    </row>
    <row r="40" spans="2:8" x14ac:dyDescent="0.25">
      <c r="B40" s="33"/>
      <c r="C40" s="2">
        <v>24</v>
      </c>
      <c r="D40" s="6" t="s">
        <v>36</v>
      </c>
      <c r="E40" s="17">
        <v>10115000</v>
      </c>
    </row>
    <row r="41" spans="2:8" x14ac:dyDescent="0.25">
      <c r="B41" s="23"/>
      <c r="C41" s="24" t="s">
        <v>9</v>
      </c>
      <c r="D41" s="25"/>
      <c r="E41" s="18">
        <f>SUM(E31:E40)</f>
        <v>123418232</v>
      </c>
      <c r="F41" s="7">
        <f>F29-E41</f>
        <v>53637617.710000038</v>
      </c>
    </row>
    <row r="43" spans="2:8" x14ac:dyDescent="0.25">
      <c r="B43" s="28" t="s">
        <v>37</v>
      </c>
      <c r="C43" s="2">
        <v>5</v>
      </c>
      <c r="D43" s="6" t="s">
        <v>38</v>
      </c>
      <c r="E43" s="17">
        <v>7854000</v>
      </c>
      <c r="F43" s="7">
        <f>F41-E43</f>
        <v>45783617.710000038</v>
      </c>
    </row>
    <row r="44" spans="2:8" x14ac:dyDescent="0.25">
      <c r="B44" s="28"/>
      <c r="C44" s="2">
        <v>28</v>
      </c>
      <c r="D44" s="6" t="s">
        <v>39</v>
      </c>
      <c r="E44" s="17">
        <v>15946000</v>
      </c>
      <c r="H44" s="7">
        <f>H13-E44-E45</f>
        <v>8589500</v>
      </c>
    </row>
    <row r="45" spans="2:8" x14ac:dyDescent="0.25">
      <c r="B45" s="28"/>
      <c r="C45" s="2">
        <v>29</v>
      </c>
      <c r="D45" s="6" t="s">
        <v>40</v>
      </c>
      <c r="E45" s="17">
        <v>14934500</v>
      </c>
    </row>
    <row r="46" spans="2:8" x14ac:dyDescent="0.25">
      <c r="B46" s="28"/>
      <c r="C46" s="29" t="s">
        <v>9</v>
      </c>
      <c r="D46" s="29"/>
      <c r="E46" s="18">
        <f>SUM(E43:E45)</f>
        <v>38734500</v>
      </c>
    </row>
    <row r="48" spans="2:8" x14ac:dyDescent="0.25">
      <c r="B48" s="30" t="s">
        <v>41</v>
      </c>
      <c r="C48" s="31"/>
      <c r="D48" s="31"/>
      <c r="E48" s="31"/>
    </row>
    <row r="49" spans="2:8" x14ac:dyDescent="0.25">
      <c r="B49" s="2" t="s">
        <v>42</v>
      </c>
      <c r="C49" s="2">
        <v>6</v>
      </c>
      <c r="D49" s="6" t="s">
        <v>43</v>
      </c>
      <c r="E49" s="20">
        <v>2113440</v>
      </c>
    </row>
    <row r="50" spans="2:8" ht="28.5" customHeight="1" x14ac:dyDescent="0.25">
      <c r="B50" s="12" t="s">
        <v>44</v>
      </c>
      <c r="C50" s="2">
        <v>13</v>
      </c>
      <c r="D50" s="13" t="s">
        <v>45</v>
      </c>
      <c r="E50" s="20">
        <v>595000</v>
      </c>
    </row>
    <row r="51" spans="2:8" x14ac:dyDescent="0.25">
      <c r="B51" s="13" t="s">
        <v>46</v>
      </c>
      <c r="C51" s="2">
        <v>19</v>
      </c>
      <c r="D51" s="6" t="s">
        <v>47</v>
      </c>
      <c r="E51" s="20">
        <v>17106250</v>
      </c>
    </row>
    <row r="52" spans="2:8" x14ac:dyDescent="0.25">
      <c r="B52" s="13" t="s">
        <v>48</v>
      </c>
      <c r="C52" s="2">
        <v>23</v>
      </c>
      <c r="D52" s="6" t="s">
        <v>49</v>
      </c>
      <c r="E52" s="20">
        <v>7311269.5600000005</v>
      </c>
      <c r="F52" s="7"/>
    </row>
    <row r="53" spans="2:8" x14ac:dyDescent="0.25">
      <c r="B53" s="13" t="s">
        <v>50</v>
      </c>
      <c r="C53" s="2">
        <v>27</v>
      </c>
      <c r="D53" s="6" t="s">
        <v>51</v>
      </c>
      <c r="E53" s="20">
        <v>6890000</v>
      </c>
    </row>
    <row r="54" spans="2:8" x14ac:dyDescent="0.25">
      <c r="C54" s="29" t="s">
        <v>9</v>
      </c>
      <c r="D54" s="29"/>
      <c r="E54" s="21">
        <f>SUM(E49:E53)</f>
        <v>34015959.560000002</v>
      </c>
      <c r="G54" s="14"/>
    </row>
    <row r="56" spans="2:8" x14ac:dyDescent="0.25">
      <c r="G56" s="3" t="s">
        <v>52</v>
      </c>
      <c r="H56" s="3">
        <v>396050668</v>
      </c>
    </row>
    <row r="57" spans="2:8" x14ac:dyDescent="0.25">
      <c r="G57" s="3" t="s">
        <v>53</v>
      </c>
      <c r="H57" s="3">
        <v>112308204</v>
      </c>
    </row>
    <row r="58" spans="2:8" x14ac:dyDescent="0.25">
      <c r="H58" s="3">
        <f>SUM(H56:H57)</f>
        <v>508358872</v>
      </c>
    </row>
  </sheetData>
  <mergeCells count="19">
    <mergeCell ref="B2:E2"/>
    <mergeCell ref="B43:B46"/>
    <mergeCell ref="C46:D46"/>
    <mergeCell ref="B48:E48"/>
    <mergeCell ref="C54:D54"/>
    <mergeCell ref="B18:B20"/>
    <mergeCell ref="B22:B26"/>
    <mergeCell ref="C26:D26"/>
    <mergeCell ref="B28:B29"/>
    <mergeCell ref="C29:D29"/>
    <mergeCell ref="B31:B41"/>
    <mergeCell ref="C41:D41"/>
    <mergeCell ref="B15:B16"/>
    <mergeCell ref="C16:D16"/>
    <mergeCell ref="B6:B7"/>
    <mergeCell ref="C7:D7"/>
    <mergeCell ref="B9:B10"/>
    <mergeCell ref="B12:B13"/>
    <mergeCell ref="C13:D13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df</cp:lastModifiedBy>
  <dcterms:created xsi:type="dcterms:W3CDTF">2018-09-12T14:41:46Z</dcterms:created>
  <dcterms:modified xsi:type="dcterms:W3CDTF">2018-09-13T20:34:31Z</dcterms:modified>
</cp:coreProperties>
</file>