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usuarios\Viceadmin11\Desktop\SEGUROS\DEFINITIVO\"/>
    </mc:Choice>
  </mc:AlternateContent>
  <bookViews>
    <workbookView xWindow="0" yWindow="0" windowWidth="28800" windowHeight="12300" activeTab="1"/>
  </bookViews>
  <sheets>
    <sheet name="Matriz RCSP " sheetId="3" r:id="rId1"/>
    <sheet name="NOMENCLATURAS" sheetId="2" r:id="rId2"/>
  </sheets>
  <calcPr calcId="162913"/>
</workbook>
</file>

<file path=xl/calcChain.xml><?xml version="1.0" encoding="utf-8"?>
<calcChain xmlns="http://schemas.openxmlformats.org/spreadsheetml/2006/main">
  <c r="A9" i="3" l="1"/>
  <c r="A10" i="3" s="1"/>
  <c r="A11" i="3" s="1"/>
  <c r="A12" i="3" s="1"/>
  <c r="A13" i="3" s="1"/>
  <c r="A14" i="3" s="1"/>
  <c r="A15" i="3" s="1"/>
  <c r="A16" i="3" s="1"/>
  <c r="A17" i="3" s="1"/>
  <c r="A18" i="3" l="1"/>
  <c r="A19" i="3" s="1"/>
  <c r="A20" i="3" s="1"/>
  <c r="A21" i="3" s="1"/>
  <c r="A22" i="3" s="1"/>
  <c r="J9" i="3"/>
  <c r="K9" i="3" s="1"/>
  <c r="P22" i="3"/>
  <c r="Q22" i="3" s="1"/>
  <c r="J22" i="3"/>
  <c r="K22" i="3" s="1"/>
  <c r="P21" i="3"/>
  <c r="Q21" i="3" s="1"/>
  <c r="J21" i="3"/>
  <c r="K21" i="3" s="1"/>
  <c r="P20" i="3"/>
  <c r="Q20" i="3" s="1"/>
  <c r="J20" i="3"/>
  <c r="K20" i="3" s="1"/>
  <c r="P19" i="3"/>
  <c r="Q19" i="3" s="1"/>
  <c r="J19" i="3"/>
  <c r="K19" i="3" s="1"/>
  <c r="P18" i="3"/>
  <c r="Q18" i="3" s="1"/>
  <c r="J18" i="3"/>
  <c r="K18" i="3" s="1"/>
  <c r="P17" i="3"/>
  <c r="Q17" i="3" s="1"/>
  <c r="J17" i="3"/>
  <c r="K17" i="3" s="1"/>
  <c r="P16" i="3"/>
  <c r="Q16" i="3" s="1"/>
  <c r="J16" i="3"/>
  <c r="K16" i="3" s="1"/>
  <c r="P15" i="3"/>
  <c r="Q15" i="3" s="1"/>
  <c r="J15" i="3"/>
  <c r="K15" i="3" s="1"/>
  <c r="P14" i="3"/>
  <c r="Q14" i="3" s="1"/>
  <c r="J14" i="3"/>
  <c r="K14" i="3" s="1"/>
  <c r="P13" i="3"/>
  <c r="Q13" i="3" s="1"/>
  <c r="J13" i="3"/>
  <c r="K13" i="3" s="1"/>
  <c r="P12" i="3"/>
  <c r="Q12" i="3" s="1"/>
  <c r="J12" i="3"/>
  <c r="K12" i="3" s="1"/>
  <c r="P11" i="3"/>
  <c r="Q11" i="3" s="1"/>
  <c r="J11" i="3"/>
  <c r="K11" i="3" s="1"/>
  <c r="P10" i="3"/>
  <c r="Q10" i="3" s="1"/>
  <c r="J10" i="3"/>
  <c r="K10" i="3" s="1"/>
  <c r="P9" i="3"/>
  <c r="Q9" i="3" s="1"/>
  <c r="P8" i="3"/>
  <c r="Q8" i="3" s="1"/>
  <c r="J8" i="3"/>
  <c r="K8" i="3" s="1"/>
  <c r="N6" i="3"/>
  <c r="O10" i="2" l="1"/>
  <c r="O9" i="2"/>
  <c r="O8" i="2"/>
  <c r="O7" i="2"/>
  <c r="O6" i="2"/>
  <c r="N6" i="2"/>
  <c r="N10" i="2"/>
  <c r="N9" i="2"/>
  <c r="N8" i="2"/>
  <c r="N7" i="2"/>
  <c r="M10" i="2"/>
  <c r="M9" i="2"/>
  <c r="M8" i="2"/>
  <c r="M7" i="2"/>
  <c r="L10" i="2"/>
  <c r="L9" i="2"/>
  <c r="L8" i="2"/>
  <c r="L7" i="2"/>
  <c r="K10" i="2"/>
  <c r="K9" i="2"/>
  <c r="K8" i="2"/>
  <c r="K7" i="2"/>
  <c r="M6" i="2"/>
  <c r="L6" i="2"/>
  <c r="K6" i="2"/>
</calcChain>
</file>

<file path=xl/sharedStrings.xml><?xml version="1.0" encoding="utf-8"?>
<sst xmlns="http://schemas.openxmlformats.org/spreadsheetml/2006/main" count="273" uniqueCount="162">
  <si>
    <t>N°</t>
  </si>
  <si>
    <t xml:space="preserve">Clase </t>
  </si>
  <si>
    <t xml:space="preserve">Etapa </t>
  </si>
  <si>
    <t>Tipo</t>
  </si>
  <si>
    <t>Probabilidad</t>
  </si>
  <si>
    <t>Fuente</t>
  </si>
  <si>
    <t xml:space="preserve">DESCRIPCION
(Que puede pasar y, si es posible cómo puede pasar) </t>
  </si>
  <si>
    <t xml:space="preserve">Consecuencia de la ocurrencia del evento </t>
  </si>
  <si>
    <t>Tratamiento/Controles a ser implantados</t>
  </si>
  <si>
    <t>Valoración del Riesgo</t>
  </si>
  <si>
    <t>CATEGORIA</t>
  </si>
  <si>
    <t>IMPACTO</t>
  </si>
  <si>
    <t>VALORACION DEL RIESGO</t>
  </si>
  <si>
    <t>Impacto</t>
  </si>
  <si>
    <t>Categoria</t>
  </si>
  <si>
    <t>¿Afecta la  ejecución del Contrato?</t>
  </si>
  <si>
    <t>Persona Responsable por Implementar el Tratamiento</t>
  </si>
  <si>
    <t>Fecha estimada en que se inicia el Tratamiento</t>
  </si>
  <si>
    <t>MONITOREO Y REVISIÓN</t>
  </si>
  <si>
    <t>Cómo se realiza el Monitoreo?</t>
  </si>
  <si>
    <t>Periodicidad ¿Cuándo?</t>
  </si>
  <si>
    <t>¿A QUIEN SE LE ASIGNA?</t>
  </si>
  <si>
    <t>CLASE</t>
  </si>
  <si>
    <t>FUENTE</t>
  </si>
  <si>
    <t>ETAPA</t>
  </si>
  <si>
    <t>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t>
  </si>
  <si>
    <t>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t>
  </si>
  <si>
    <t>La etapa de selección está comprendida entre el acto de Apertura del Proceso de Contratación y la Adjudicación o la declaración de desierto del Proceso de Contratación. En la etapa de selección la Entidad Estatal selecciona al contratista</t>
  </si>
  <si>
    <t>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</si>
  <si>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Es un Riesgo propio del Proceso de Contratación objeto de análisis</t>
  </si>
  <si>
    <t>Es un Riesgo asociado a la operación, capacidad, o situación particular de la Entidad Estatal (reputacional, tecnológico)</t>
  </si>
  <si>
    <t>Es un Riesgo del sector del objeto del Proceso de Contratación, o asociado a asuntos no referidos a la Entidad Estatal (desastres económicos, existencia de monopolios, circunstancias electorales).</t>
  </si>
  <si>
    <t>Son los derivados del comportamiento del mercado, tales como la fluctuación de los precios de los insumos, desabastecimiento y especulación de los mismos, entre otros.</t>
  </si>
  <si>
    <t>TIPO</t>
  </si>
  <si>
    <t>Son los derivados de los cambios de las políticas gubernamentales y de cambios en las condiciones sociales que tengan impacto en la ejecución del contrato</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</si>
  <si>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</si>
  <si>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</si>
  <si>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Derivados de cambios regulatorios o reglamentarios que afecten la ecuación económica del contrato.</t>
  </si>
  <si>
    <t>Son los eventos naturales previsibles en los cuales no hay intervención humana que puedan tener impacto en la ejecución del contrato, por ejemplo los temblores, inundaciones, lluvias, sequías, entre otros.</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</si>
  <si>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</si>
  <si>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Son los derivados de fallas en los sistemas de comunicación de voz y de datos, suspensión de servicios públicos, nuevos desarrollos tecnológicos o estándares que deben ser tenidos en cuenta para la ejecución del contrato, obsolescencia tecnológica</t>
  </si>
  <si>
    <t>P</t>
  </si>
  <si>
    <t>General (G)</t>
  </si>
  <si>
    <t>Interno (I)</t>
  </si>
  <si>
    <t>Externo (Ex)</t>
  </si>
  <si>
    <t>Planeación (P):</t>
  </si>
  <si>
    <t>Selección (S):</t>
  </si>
  <si>
    <t>Ejecución (Ej):</t>
  </si>
  <si>
    <t>Riesgos Económicos (RE):</t>
  </si>
  <si>
    <t>Riesgos Sociales o Políticos (RSP):</t>
  </si>
  <si>
    <t>Riesgos Operacionales (RO):</t>
  </si>
  <si>
    <t>Riesgos Financieros (RF):</t>
  </si>
  <si>
    <t>Riesgos Regulatorios (RR):</t>
  </si>
  <si>
    <t>Riesgos de la Naturaleza (RN):</t>
  </si>
  <si>
    <t>Riesgos Ambientales (RA):</t>
  </si>
  <si>
    <t>Riesgos Tecnológicos (RT):</t>
  </si>
  <si>
    <t>Contratación (C):</t>
  </si>
  <si>
    <t>S</t>
  </si>
  <si>
    <t>E</t>
  </si>
  <si>
    <t>Probabilidad del Riesgo</t>
  </si>
  <si>
    <t>PROBABILIDAD</t>
  </si>
  <si>
    <t>VALORACION</t>
  </si>
  <si>
    <t>Es un Riesgo de todos los Procesos de Contratación adelantados por la Entidad Estatal, por lo cual está presente en toda su actividad contractual</t>
  </si>
  <si>
    <t>Especifico ( E )</t>
  </si>
  <si>
    <t>G</t>
  </si>
  <si>
    <t>Raro (puede ocurrir excepcionalmente)</t>
  </si>
  <si>
    <t>Improbable, (puede ocurrir ocasionalmente)</t>
  </si>
  <si>
    <t>Posible, (Puede ocurrir en cualquier momento futuro)</t>
  </si>
  <si>
    <t>Probable, (Probablemente va a ocurrir)</t>
  </si>
  <si>
    <t>Casi cierto, (Ocurre en la mayoria de los casos)</t>
  </si>
  <si>
    <t>IMPACTO DEL RIESGO</t>
  </si>
  <si>
    <t>Calificacion Cualitativa</t>
  </si>
  <si>
    <t>Calificación Monetaria</t>
  </si>
  <si>
    <t>Valoración</t>
  </si>
  <si>
    <t>Insignificante</t>
  </si>
  <si>
    <t>Menor</t>
  </si>
  <si>
    <t>Moderado</t>
  </si>
  <si>
    <t>Mayor</t>
  </si>
  <si>
    <t>Obstruye la ejecución del contrato de manera intrascendente</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</si>
  <si>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</si>
  <si>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</si>
  <si>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así permite la consecución del objeto contractual</t>
  </si>
  <si>
    <t>Los sobrecostos no representan más del uno por ciento (1%) del valor del contrato</t>
  </si>
  <si>
    <t>Los sobrecostos no representan más del cinco por ciento (5%) del valor del contrato</t>
  </si>
  <si>
    <t>Genera un impacto sobre el valor del contrato entre el cinco por ciento (5%) y el quince por ciento (15%)</t>
  </si>
  <si>
    <t>Impacto sobre el valor del contrato en más del treinta por ciento (30%)</t>
  </si>
  <si>
    <t>Catastrófico</t>
  </si>
  <si>
    <t>CATEGORIA DEL RIESGO</t>
  </si>
  <si>
    <t>8, 9 y 10</t>
  </si>
  <si>
    <t>Riesgo Extremo</t>
  </si>
  <si>
    <t>6 y 7</t>
  </si>
  <si>
    <t>Riesgo Alto</t>
  </si>
  <si>
    <t>Riesgo Medio</t>
  </si>
  <si>
    <t>2, 3 y 4</t>
  </si>
  <si>
    <t>Riesgo Bajo</t>
  </si>
  <si>
    <t>RO</t>
  </si>
  <si>
    <t>RF</t>
  </si>
  <si>
    <t>Perturba la ejecución del contrato de manera grave imposibilitando la consecución del objeto contractual</t>
  </si>
  <si>
    <t>Si</t>
  </si>
  <si>
    <t>Fecha estimada en que se Finaliza el Tratamiento</t>
  </si>
  <si>
    <t>Seguimiento al proyecto del pliego de condiciones</t>
  </si>
  <si>
    <t>Declaratoria desierta del proceso</t>
  </si>
  <si>
    <t>Establecer el presupuesto por debajo del precio del mercado</t>
  </si>
  <si>
    <t>Falta de pluralidad de oferentes</t>
  </si>
  <si>
    <t>No</t>
  </si>
  <si>
    <t>I</t>
  </si>
  <si>
    <t>EX</t>
  </si>
  <si>
    <t>Inclusión de condiciones técnicas de difícil cumplimiento por parte de los posibles proponentes o que contienen requisitos excesivamente restrictivos</t>
  </si>
  <si>
    <t>Rechazo de la oferta</t>
  </si>
  <si>
    <t>El proponente no subsana o no aclara un documento de la propuesta o no lo efectúa dentro del plazo indicado</t>
  </si>
  <si>
    <t>Cuando alguno de los integrantes del Consorcio o Unión Temporal no tenga aprobado alguno o algunos de los ramos correspondientes a las pólizas para las cuales presenta propuesta</t>
  </si>
  <si>
    <t xml:space="preserve">El proponente se encuentra incurso en alguna de las causales de inhabilidad o incompatibilidad </t>
  </si>
  <si>
    <t>Declaratoria desierta del proceso, o demandado.</t>
  </si>
  <si>
    <t>Falta de pluralidad de oferentes y ofertas no acordes a lo requerido</t>
  </si>
  <si>
    <t>Puede ser demandado el proceso y declararse nulo</t>
  </si>
  <si>
    <t>Supervisión de la ENTIDAD al Presupuesto estimado por el Asesor de Seguros</t>
  </si>
  <si>
    <t>Revisión por parte de la ENTIDAD del Presupuesto estimado por el Asesor de Seguros</t>
  </si>
  <si>
    <t>Revisión por parte de la ENTIDAD del Presupuesto estimado por el Asesor de Seguros.</t>
  </si>
  <si>
    <t>Supervisión de la ENTIDAD a los Estudios Previos entregados por el Asesor de Seguros</t>
  </si>
  <si>
    <t>Revisión por parte de la ENTIDAD a la documentación aportada por el Asesor de Seguros.</t>
  </si>
  <si>
    <t>La ENTIDAD no publica en el SECOP los correspondientes documentos del proceso y los actos administrativos del proceso de contratación, dentro de los plazos legalmente establecidos</t>
  </si>
  <si>
    <t>Revisión por parte de la ENTIDAD</t>
  </si>
  <si>
    <t>Supervisión por parte de la ENTIDAD y de los Oferentes</t>
  </si>
  <si>
    <t>Supervisión permanente por parte de la ENTIDAD y los Oferentes al proceso</t>
  </si>
  <si>
    <t>Supervisión por parte de la ENTIDAD</t>
  </si>
  <si>
    <t>Supervisión permanente por parte de la ENTIDAD  al proceso</t>
  </si>
  <si>
    <t>Supervisión por parte de la ENTIDAD y del Asesor de Seguros</t>
  </si>
  <si>
    <t>Incrementa el valor del contrato entre el quince por ciento (15%) y el treinta por ciento (30%)</t>
  </si>
  <si>
    <t>Semanal</t>
  </si>
  <si>
    <t>Diaria</t>
  </si>
  <si>
    <t>MATRIZ DE RIESGOS</t>
  </si>
  <si>
    <t>Errores involuntarios en la estructura de los pliegos de condiciones, estudios previos, anexos técnicos, operaciones aritméticas y/o demás documentos del proceso.</t>
  </si>
  <si>
    <t>No suscripción del contrato o cambios en las condiciones ofertadas por el contratista.</t>
  </si>
  <si>
    <t>CONTRATISTA</t>
  </si>
  <si>
    <t>Cambios en la normatividad de los contratos de seguros que beneficien los intereses del asegurado y que deben ser incorporados en el contrato suscrito.</t>
  </si>
  <si>
    <t>RR</t>
  </si>
  <si>
    <t>Aumento de la siniestralidad de la póliza</t>
  </si>
  <si>
    <t>Revocación de las pólizas por parte del contratista - Incremento del presupuesto para la nueva contratación</t>
  </si>
  <si>
    <t xml:space="preserve">E </t>
  </si>
  <si>
    <t>Cambios en las condiciones de los contratos de reaseguro que ha suscrito el contratista y/o el retiro de respaldo de los reaseguradores</t>
  </si>
  <si>
    <t>Revocación de las pólizas por parte del contratista por falta de respaldo por parte el mercado Reasegurador</t>
  </si>
  <si>
    <t>RE</t>
  </si>
  <si>
    <t>Cambios en la situación financiera del contratista que hace la toma de decisiones por parte de la Superintendencia Financiera</t>
  </si>
  <si>
    <t>Cancelación de las pólizas - Realización de un nuevo proceso</t>
  </si>
  <si>
    <t>Elaboración del cronograma de actividades en tiempos mínimos que impidan realizar los estudios y colocación necesaria en el mercado Asegurador de la póliza</t>
  </si>
  <si>
    <t>Agotar los límites de cobertura de la póliza de responsabilidad civil servidores públicos por siniestralidad</t>
  </si>
  <si>
    <t>Quedar sin cobertura - Realizar un nuevo proceso - Solicitud de recursos</t>
  </si>
  <si>
    <t>COTRATISTA</t>
  </si>
  <si>
    <t>CONTRAISTA</t>
  </si>
  <si>
    <t>Se atenta contra la pluralidad de oferentes y es posible que no hayan participantes, declarándose desierto el proceso</t>
  </si>
  <si>
    <t>En la evaluación de las ofertas la ENTIDAD incurre en errores de interpretación, habilitando ofertas que no cumplían con los requerimientos, o asignando puntajes indebidos</t>
  </si>
  <si>
    <t>Categoría</t>
  </si>
  <si>
    <t>Que el oferente retire su oferta al momento de la suscripción. Servidores públicos desprotegidos. Abrir un nuevo proceso</t>
  </si>
  <si>
    <t>Declaratoria desierta del proceso. Entidad y Servidores Públicos desprotegidos. Abrir un nuevo proceso</t>
  </si>
  <si>
    <t>UNIVERSIDAD DISTRITAL FRANCISCO JOSÉ DE CALDAS</t>
  </si>
  <si>
    <t>UNIVERSIDAD</t>
  </si>
  <si>
    <t>Supervisión permanente de la Secretaría General de la ENTIDAD y el Grupo de Contratación de la UNIVERSIDAD</t>
  </si>
  <si>
    <t xml:space="preserve">Supervisión permanente de la Secretaría General de la ENTIDAD y el Grupo de Contratación de la UNIVERSIDAD, con el acompañamiento del corredor de seguros. </t>
  </si>
  <si>
    <t xml:space="preserve">Supervisión permanente de la Secretaría General de la ENTIDAD y el Grupo de Contratación de la UNIVERSIDAD. </t>
  </si>
  <si>
    <t>Supervisión de la Dirección Administrativa</t>
  </si>
  <si>
    <t>ANEXO No 12</t>
  </si>
  <si>
    <r>
      <t xml:space="preserve">CONVOCATORIA PÚBLICA  No. </t>
    </r>
    <r>
      <rPr>
        <b/>
        <sz val="16"/>
        <color rgb="FFFF0000"/>
        <rFont val="Calibri"/>
        <family val="2"/>
        <scheme val="minor"/>
      </rPr>
      <t>002</t>
    </r>
    <r>
      <rPr>
        <b/>
        <sz val="16"/>
        <color theme="1"/>
        <rFont val="Calibri"/>
        <family val="2"/>
        <scheme val="minor"/>
      </rPr>
      <t xml:space="preserve"> DE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</si>
</sst>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5" x14ac:knownFonts="1">
    <font>
      <sz val="11"/>
      <color theme="1"/>
      <name val="Calibri"/>
      <family val="2"/>
      <scheme val="minor"/>
    </font>
    <font>
      <sz val="11"/>
      <color indexed="8"/>
      <name val="Tahoma"/>
      <family val="2"/>
    </font>
    <font>
      <b/>
      <sz val="11"/>
      <color indexed="8"/>
      <name val="Calibri"/>
      <family val="2"/>
    </font>
    <font>
      <sz val="11"/>
      <color indexed="9"/>
      <name val="Calibri"/>
      <family val="2"/>
    </font>
    <font>
      <sz val="8"/>
      <name val="Calibri"/>
      <family val="2"/>
    </font>
    <font>
      <b/>
      <sz val="11"/>
      <color indexed="9"/>
      <name val="Tahoma"/>
      <family val="2"/>
    </font>
    <font>
      <u/>
      <sz val="9.9"/>
      <color indexed="12"/>
      <name val="Calibri"/>
      <family val="2"/>
    </font>
    <font>
      <b/>
      <sz val="11"/>
      <color indexed="43"/>
      <name val="Calibri"/>
      <family val="2"/>
    </font>
    <font>
      <sz val="11"/>
      <name val="Tahoma"/>
      <family val="2"/>
    </font>
    <font>
      <b/>
      <sz val="14"/>
      <color indexed="43"/>
      <name val="Calibri"/>
      <family val="2"/>
    </font>
    <font>
      <b/>
      <sz val="14"/>
      <color indexed="8"/>
      <name val="Calibri"/>
      <family val="2"/>
    </font>
    <font>
      <b/>
      <sz val="12"/>
      <color indexed="8"/>
      <name val="Calibri"/>
      <family val="2"/>
    </font>
    <font>
      <b/>
      <sz val="14"/>
      <color indexed="9"/>
      <name val="Calibri"/>
      <family val="2"/>
    </font>
    <font>
      <sz val="12"/>
      <color indexed="8"/>
      <name val="Calibri"/>
      <family val="2"/>
    </font>
    <font>
      <sz val="10"/>
      <color indexed="8"/>
      <name val="Tahoma"/>
      <family val="2"/>
    </font>
    <font>
      <sz val="11"/>
      <color indexed="8"/>
      <name val="Calibri"/>
      <family val="2"/>
    </font>
    <font>
      <b/>
      <sz val="9"/>
      <color indexed="9"/>
      <name val="Tahoma"/>
      <family val="2"/>
    </font>
    <font>
      <b/>
      <u/>
      <sz val="9"/>
      <color indexed="12"/>
      <name val="Calibri"/>
      <family val="2"/>
    </font>
    <font>
      <b/>
      <u/>
      <sz val="9"/>
      <name val="Calibri"/>
      <family val="2"/>
    </font>
    <font>
      <b/>
      <u/>
      <sz val="9"/>
      <color indexed="9"/>
      <name val="Calibri"/>
      <family val="2"/>
    </font>
    <font>
      <b/>
      <sz val="9"/>
      <name val="Tahoma"/>
      <family val="2"/>
    </font>
    <font>
      <b/>
      <sz val="9"/>
      <color indexed="8"/>
      <name val="Tahoma"/>
      <family val="2"/>
    </font>
    <font>
      <sz val="9"/>
      <color theme="1"/>
      <name val="Calibri"/>
      <family val="2"/>
      <scheme val="minor"/>
    </font>
    <font>
      <b/>
      <sz val="16"/>
      <color theme="1"/>
      <name val="Calibri"/>
      <family val="2"/>
      <scheme val="minor"/>
    </font>
    <font>
      <b/>
      <sz val="16"/>
      <color rgb="FFFF0000"/>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05">
    <xf numFmtId="0" fontId="0" fillId="0" borderId="0" xfId="0"/>
    <xf numFmtId="0" fontId="0" fillId="0" borderId="0" xfId="0" applyAlignment="1">
      <alignment horizontal="center" vertical="center"/>
    </xf>
    <xf numFmtId="0" fontId="0" fillId="0" borderId="0" xfId="0" applyAlignment="1">
      <alignment horizontal="center" vertical="center" textRotation="90"/>
    </xf>
    <xf numFmtId="0" fontId="0" fillId="0" borderId="0" xfId="0" applyAlignment="1">
      <alignment vertical="center"/>
    </xf>
    <xf numFmtId="0" fontId="0" fillId="0" borderId="0" xfId="0" applyAlignment="1">
      <alignment vertical="center" wrapText="1"/>
    </xf>
    <xf numFmtId="0" fontId="0" fillId="3" borderId="0" xfId="0" applyFill="1"/>
    <xf numFmtId="0" fontId="0" fillId="4" borderId="0" xfId="0" applyFill="1" applyAlignment="1">
      <alignment vertical="center" wrapText="1"/>
    </xf>
    <xf numFmtId="0" fontId="0" fillId="3" borderId="2" xfId="0" applyFill="1" applyBorder="1" applyAlignment="1">
      <alignment horizontal="left" vertical="center" indent="1"/>
    </xf>
    <xf numFmtId="0" fontId="0" fillId="3" borderId="2" xfId="0" applyFill="1" applyBorder="1" applyAlignment="1">
      <alignment vertical="center" wrapText="1"/>
    </xf>
    <xf numFmtId="0" fontId="0" fillId="4" borderId="2" xfId="0" applyFill="1" applyBorder="1" applyAlignment="1">
      <alignment horizontal="left" vertical="center" indent="1"/>
    </xf>
    <xf numFmtId="0" fontId="0" fillId="4" borderId="2" xfId="0" applyFill="1" applyBorder="1" applyAlignment="1">
      <alignment vertical="center" wrapText="1"/>
    </xf>
    <xf numFmtId="0" fontId="0" fillId="2" borderId="0" xfId="0" applyFill="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indent="1"/>
    </xf>
    <xf numFmtId="0" fontId="3" fillId="5" borderId="0" xfId="0" applyFont="1" applyFill="1" applyAlignment="1">
      <alignment vertical="center" wrapText="1"/>
    </xf>
    <xf numFmtId="0" fontId="3" fillId="5" borderId="2" xfId="0" applyFont="1" applyFill="1" applyBorder="1" applyAlignment="1">
      <alignment horizontal="left" vertical="center" wrapText="1" indent="1"/>
    </xf>
    <xf numFmtId="0" fontId="3" fillId="5" borderId="2" xfId="0" applyFont="1" applyFill="1" applyBorder="1" applyAlignment="1">
      <alignment vertical="center" wrapText="1"/>
    </xf>
    <xf numFmtId="0" fontId="0" fillId="0" borderId="3" xfId="0"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horizontal="center" vertical="center" wrapText="1"/>
    </xf>
    <xf numFmtId="0" fontId="0" fillId="7" borderId="7" xfId="0" applyFill="1" applyBorder="1" applyAlignment="1">
      <alignment vertical="center" wrapText="1"/>
    </xf>
    <xf numFmtId="0" fontId="0" fillId="7" borderId="8" xfId="0" applyFill="1" applyBorder="1" applyAlignment="1">
      <alignment horizontal="center" vertical="center" wrapText="1"/>
    </xf>
    <xf numFmtId="0" fontId="0" fillId="7" borderId="9" xfId="0" applyFill="1" applyBorder="1" applyAlignment="1">
      <alignment vertical="center" wrapText="1"/>
    </xf>
    <xf numFmtId="0" fontId="0" fillId="7" borderId="3" xfId="0" applyFill="1" applyBorder="1" applyAlignment="1">
      <alignment horizontal="center" vertical="center" wrapText="1"/>
    </xf>
    <xf numFmtId="0" fontId="7" fillId="8" borderId="0" xfId="0" applyFont="1" applyFill="1" applyBorder="1" applyAlignment="1">
      <alignment horizontal="center" vertical="center"/>
    </xf>
    <xf numFmtId="0" fontId="0" fillId="7" borderId="10" xfId="0" applyFill="1" applyBorder="1"/>
    <xf numFmtId="0" fontId="0" fillId="7" borderId="11" xfId="0" applyFill="1" applyBorder="1"/>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0" fillId="9" borderId="0" xfId="0" applyFont="1" applyFill="1" applyAlignment="1">
      <alignment horizontal="center" vertical="center"/>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2" fillId="0" borderId="20" xfId="0" applyFont="1" applyBorder="1" applyAlignment="1">
      <alignment horizontal="center" vertical="center" wrapText="1"/>
    </xf>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10" fillId="3" borderId="0" xfId="0" applyFont="1" applyFill="1"/>
    <xf numFmtId="0" fontId="10" fillId="4" borderId="0" xfId="0" applyFont="1" applyFill="1" applyAlignment="1">
      <alignment vertical="center"/>
    </xf>
    <xf numFmtId="0" fontId="10" fillId="2" borderId="0" xfId="0" applyFont="1" applyFill="1" applyAlignment="1">
      <alignment vertical="center"/>
    </xf>
    <xf numFmtId="0" fontId="12" fillId="5" borderId="0" xfId="0" applyFont="1" applyFill="1" applyAlignment="1">
      <alignment vertical="center"/>
    </xf>
    <xf numFmtId="0" fontId="13" fillId="7" borderId="5" xfId="0" applyFont="1" applyFill="1" applyBorder="1" applyAlignment="1">
      <alignmen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5" fillId="0" borderId="0" xfId="0" applyFont="1" applyAlignment="1">
      <alignment horizontal="center" vertical="center" textRotation="90"/>
    </xf>
    <xf numFmtId="0" fontId="0" fillId="0" borderId="0" xfId="0" applyAlignment="1">
      <alignment horizontal="center" vertical="center" textRotation="90" wrapText="1"/>
    </xf>
    <xf numFmtId="0" fontId="22" fillId="0" borderId="0" xfId="0" applyFont="1" applyAlignment="1">
      <alignment horizontal="center" vertical="center"/>
    </xf>
    <xf numFmtId="0" fontId="22" fillId="0" borderId="0" xfId="0" applyFont="1"/>
    <xf numFmtId="0" fontId="21"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wrapText="1"/>
    </xf>
    <xf numFmtId="0" fontId="0" fillId="13" borderId="0" xfId="0" applyFill="1" applyAlignment="1">
      <alignment horizontal="center" vertical="center"/>
    </xf>
    <xf numFmtId="0" fontId="5"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2" borderId="1" xfId="0" applyFont="1" applyFill="1" applyBorder="1" applyAlignment="1">
      <alignment horizontal="center" vertical="center" textRotation="90"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64" fontId="14" fillId="2" borderId="1" xfId="0" applyNumberFormat="1" applyFont="1" applyFill="1" applyBorder="1" applyAlignment="1">
      <alignment horizontal="center" vertical="center" textRotation="90"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0" fillId="0" borderId="1" xfId="0" applyFont="1" applyFill="1" applyBorder="1" applyAlignment="1">
      <alignment horizontal="center" vertical="center" textRotation="90"/>
    </xf>
    <xf numFmtId="0" fontId="20" fillId="0" borderId="1" xfId="0" applyFont="1" applyFill="1" applyBorder="1" applyAlignment="1">
      <alignment horizontal="center" vertical="center" textRotation="90" wrapText="1"/>
    </xf>
    <xf numFmtId="0" fontId="20" fillId="2" borderId="1" xfId="0" applyFont="1" applyFill="1" applyBorder="1" applyAlignment="1">
      <alignment horizontal="center" vertical="center" textRotation="90" wrapText="1"/>
    </xf>
    <xf numFmtId="0" fontId="23" fillId="0" borderId="0" xfId="0" applyFont="1" applyAlignment="1">
      <alignment horizontal="center"/>
    </xf>
    <xf numFmtId="0" fontId="21" fillId="2" borderId="1" xfId="0" applyFont="1" applyFill="1" applyBorder="1" applyAlignment="1">
      <alignment horizontal="center" vertical="center" textRotation="90" wrapText="1"/>
    </xf>
    <xf numFmtId="0" fontId="20"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7" fillId="3" borderId="1" xfId="1" applyFont="1" applyFill="1" applyBorder="1" applyAlignment="1" applyProtection="1">
      <alignment horizontal="center" vertical="center" textRotation="90"/>
    </xf>
    <xf numFmtId="0" fontId="18" fillId="4" borderId="1" xfId="1" applyFont="1" applyFill="1" applyBorder="1" applyAlignment="1" applyProtection="1">
      <alignment horizontal="center" vertical="center" textRotation="90"/>
    </xf>
    <xf numFmtId="0" fontId="19" fillId="2" borderId="1" xfId="1" applyFont="1" applyFill="1" applyBorder="1" applyAlignment="1" applyProtection="1">
      <alignment horizontal="center" vertical="center" textRotation="90"/>
    </xf>
    <xf numFmtId="0" fontId="19" fillId="5" borderId="1" xfId="1" applyFont="1" applyFill="1" applyBorder="1" applyAlignment="1" applyProtection="1">
      <alignment horizontal="center" vertical="center" textRotation="9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8" borderId="0" xfId="0" applyFont="1" applyFill="1" applyAlignment="1">
      <alignment horizontal="center" vertical="center" textRotation="90" wrapText="1"/>
    </xf>
    <xf numFmtId="0" fontId="10" fillId="7" borderId="24"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0" fillId="10" borderId="26" xfId="0" applyFont="1" applyFill="1" applyBorder="1" applyAlignment="1">
      <alignment horizontal="center" vertical="center"/>
    </xf>
    <xf numFmtId="0" fontId="10" fillId="10" borderId="9" xfId="0" applyFont="1" applyFill="1" applyBorder="1" applyAlignment="1">
      <alignment horizontal="center" vertical="center"/>
    </xf>
    <xf numFmtId="0" fontId="2" fillId="10" borderId="27" xfId="0" applyFont="1" applyFill="1" applyBorder="1" applyAlignment="1">
      <alignment horizontal="center" vertical="center" textRotation="45"/>
    </xf>
    <xf numFmtId="0" fontId="2" fillId="10" borderId="28" xfId="0" applyFont="1" applyFill="1" applyBorder="1" applyAlignment="1">
      <alignment horizontal="center" vertical="center" textRotation="45"/>
    </xf>
    <xf numFmtId="0" fontId="10" fillId="10" borderId="5" xfId="0" applyFont="1" applyFill="1" applyBorder="1" applyAlignment="1">
      <alignment horizontal="center" vertical="center"/>
    </xf>
    <xf numFmtId="0" fontId="10" fillId="10" borderId="21" xfId="0" applyFont="1" applyFill="1" applyBorder="1" applyAlignment="1">
      <alignment horizontal="center" vertical="center"/>
    </xf>
    <xf numFmtId="0" fontId="10" fillId="10" borderId="6" xfId="0" applyFont="1" applyFill="1" applyBorder="1" applyAlignment="1">
      <alignment horizontal="center" vertical="center"/>
    </xf>
  </cellXfs>
  <cellStyles count="2">
    <cellStyle name="Hipervínculo" xfId="1" builtinId="8"/>
    <cellStyle name="Normal" xfId="0" builtinId="0"/>
  </cellStyles>
  <dxfs count="6">
    <dxf>
      <fill>
        <patternFill>
          <bgColor indexed="13"/>
        </patternFill>
      </fill>
    </dxf>
    <dxf>
      <fill>
        <patternFill>
          <bgColor indexed="52"/>
        </patternFill>
      </fill>
    </dxf>
    <dxf>
      <fill>
        <patternFill>
          <bgColor indexed="10"/>
        </patternFill>
      </fill>
    </dxf>
    <dxf>
      <fill>
        <patternFill>
          <bgColor indexed="13"/>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zoomScale="80" zoomScaleNormal="80" workbookViewId="0">
      <selection activeCell="W22" sqref="A1:W22"/>
    </sheetView>
  </sheetViews>
  <sheetFormatPr baseColWidth="10" defaultRowHeight="15" x14ac:dyDescent="0.25"/>
  <cols>
    <col min="1" max="1" width="4.140625" style="1" bestFit="1" customWidth="1"/>
    <col min="2" max="5" width="3.7109375" style="1" bestFit="1" customWidth="1"/>
    <col min="6" max="6" width="27.42578125" style="1" customWidth="1"/>
    <col min="7" max="7" width="25.28515625" style="1" customWidth="1"/>
    <col min="8" max="9" width="4.42578125" style="2" customWidth="1"/>
    <col min="10" max="10" width="7.140625" style="2" customWidth="1"/>
    <col min="11" max="11" width="4.140625" style="2" customWidth="1"/>
    <col min="12" max="12" width="6.7109375" style="55" customWidth="1"/>
    <col min="13" max="13" width="21.5703125" style="1" customWidth="1"/>
    <col min="14" max="18" width="8.5703125" style="1" customWidth="1"/>
    <col min="19" max="19" width="12.140625" style="1" customWidth="1"/>
    <col min="20" max="21" width="8.5703125" style="54" customWidth="1"/>
    <col min="22" max="23" width="24.42578125" style="1" customWidth="1"/>
    <col min="24" max="26" width="11.42578125" style="1"/>
  </cols>
  <sheetData>
    <row r="1" spans="1:26" ht="21" x14ac:dyDescent="0.35">
      <c r="A1" s="82" t="s">
        <v>160</v>
      </c>
      <c r="B1" s="82"/>
      <c r="C1" s="82"/>
      <c r="D1" s="82"/>
      <c r="E1" s="82"/>
      <c r="F1" s="82"/>
      <c r="G1" s="82"/>
      <c r="H1" s="82"/>
      <c r="I1" s="82"/>
      <c r="J1" s="82"/>
      <c r="K1" s="82"/>
      <c r="L1" s="82"/>
      <c r="M1" s="82"/>
      <c r="N1" s="82"/>
      <c r="O1" s="82"/>
      <c r="P1" s="82"/>
      <c r="Q1" s="82"/>
      <c r="R1" s="82"/>
      <c r="S1" s="82"/>
      <c r="T1" s="82"/>
      <c r="U1" s="82"/>
      <c r="V1" s="82"/>
      <c r="W1" s="82"/>
    </row>
    <row r="2" spans="1:26" ht="21" x14ac:dyDescent="0.35">
      <c r="A2" s="82" t="s">
        <v>154</v>
      </c>
      <c r="B2" s="82"/>
      <c r="C2" s="82"/>
      <c r="D2" s="82"/>
      <c r="E2" s="82"/>
      <c r="F2" s="82"/>
      <c r="G2" s="82"/>
      <c r="H2" s="82"/>
      <c r="I2" s="82"/>
      <c r="J2" s="82"/>
      <c r="K2" s="82"/>
      <c r="L2" s="82"/>
      <c r="M2" s="82"/>
      <c r="N2" s="82"/>
      <c r="O2" s="82"/>
      <c r="P2" s="82"/>
      <c r="Q2" s="82"/>
      <c r="R2" s="82"/>
      <c r="S2" s="82"/>
      <c r="T2" s="82"/>
      <c r="U2" s="82"/>
      <c r="V2" s="82"/>
      <c r="W2" s="82"/>
    </row>
    <row r="3" spans="1:26" ht="21" x14ac:dyDescent="0.35">
      <c r="A3" s="82" t="s">
        <v>161</v>
      </c>
      <c r="B3" s="82"/>
      <c r="C3" s="82"/>
      <c r="D3" s="82"/>
      <c r="E3" s="82"/>
      <c r="F3" s="82"/>
      <c r="G3" s="82"/>
      <c r="H3" s="82"/>
      <c r="I3" s="82"/>
      <c r="J3" s="82"/>
      <c r="K3" s="82"/>
      <c r="L3" s="82"/>
      <c r="M3" s="82"/>
      <c r="N3" s="82"/>
      <c r="O3" s="82"/>
      <c r="P3" s="82"/>
      <c r="Q3" s="82"/>
      <c r="R3" s="82"/>
      <c r="S3" s="82"/>
      <c r="T3" s="82"/>
      <c r="U3" s="82"/>
      <c r="V3" s="82"/>
      <c r="W3" s="82"/>
    </row>
    <row r="4" spans="1:26" ht="21" x14ac:dyDescent="0.35">
      <c r="A4" s="82" t="s">
        <v>130</v>
      </c>
      <c r="B4" s="82"/>
      <c r="C4" s="82"/>
      <c r="D4" s="82"/>
      <c r="E4" s="82"/>
      <c r="F4" s="82"/>
      <c r="G4" s="82"/>
      <c r="H4" s="82"/>
      <c r="I4" s="82"/>
      <c r="J4" s="82"/>
      <c r="K4" s="82"/>
      <c r="L4" s="82"/>
      <c r="M4" s="82"/>
      <c r="N4" s="82"/>
      <c r="O4" s="82"/>
      <c r="P4" s="82"/>
      <c r="Q4" s="82"/>
      <c r="R4" s="82"/>
      <c r="S4" s="82"/>
      <c r="T4" s="82"/>
      <c r="U4" s="82"/>
      <c r="V4" s="82"/>
      <c r="W4" s="82"/>
    </row>
    <row r="5" spans="1:26" x14ac:dyDescent="0.25">
      <c r="G5"/>
    </row>
    <row r="6" spans="1:26" s="57" customFormat="1" ht="18" customHeight="1" x14ac:dyDescent="0.2">
      <c r="A6" s="85" t="s">
        <v>0</v>
      </c>
      <c r="B6" s="86" t="s">
        <v>1</v>
      </c>
      <c r="C6" s="87" t="s">
        <v>5</v>
      </c>
      <c r="D6" s="88" t="s">
        <v>2</v>
      </c>
      <c r="E6" s="89" t="s">
        <v>3</v>
      </c>
      <c r="F6" s="76" t="s">
        <v>6</v>
      </c>
      <c r="G6" s="76" t="s">
        <v>7</v>
      </c>
      <c r="H6" s="79" t="s">
        <v>4</v>
      </c>
      <c r="I6" s="80" t="s">
        <v>11</v>
      </c>
      <c r="J6" s="80" t="s">
        <v>12</v>
      </c>
      <c r="K6" s="80" t="s">
        <v>10</v>
      </c>
      <c r="L6" s="81" t="s">
        <v>21</v>
      </c>
      <c r="M6" s="84" t="s">
        <v>8</v>
      </c>
      <c r="N6" s="77" t="str">
        <f>UPPER("Impacto después del Tratamiento")</f>
        <v>IMPACTO DESPUÉS DEL TRATAMIENTO</v>
      </c>
      <c r="O6" s="77"/>
      <c r="P6" s="77"/>
      <c r="Q6" s="77"/>
      <c r="R6" s="83" t="s">
        <v>15</v>
      </c>
      <c r="S6" s="83" t="s">
        <v>16</v>
      </c>
      <c r="T6" s="83" t="s">
        <v>17</v>
      </c>
      <c r="U6" s="83" t="s">
        <v>99</v>
      </c>
      <c r="V6" s="77" t="s">
        <v>18</v>
      </c>
      <c r="W6" s="78"/>
      <c r="X6" s="56"/>
      <c r="Y6" s="56"/>
      <c r="Z6" s="56"/>
    </row>
    <row r="7" spans="1:26" s="57" customFormat="1" ht="69.75" customHeight="1" x14ac:dyDescent="0.2">
      <c r="A7" s="85"/>
      <c r="B7" s="86"/>
      <c r="C7" s="87"/>
      <c r="D7" s="88"/>
      <c r="E7" s="89"/>
      <c r="F7" s="76"/>
      <c r="G7" s="76"/>
      <c r="H7" s="79"/>
      <c r="I7" s="80"/>
      <c r="J7" s="80"/>
      <c r="K7" s="80"/>
      <c r="L7" s="81"/>
      <c r="M7" s="84"/>
      <c r="N7" s="58" t="s">
        <v>4</v>
      </c>
      <c r="O7" s="58" t="s">
        <v>13</v>
      </c>
      <c r="P7" s="58" t="s">
        <v>9</v>
      </c>
      <c r="Q7" s="58" t="s">
        <v>151</v>
      </c>
      <c r="R7" s="83"/>
      <c r="S7" s="83"/>
      <c r="T7" s="83"/>
      <c r="U7" s="83"/>
      <c r="V7" s="59" t="s">
        <v>19</v>
      </c>
      <c r="W7" s="59" t="s">
        <v>20</v>
      </c>
      <c r="X7" s="56"/>
      <c r="Y7" s="56"/>
      <c r="Z7" s="56"/>
    </row>
    <row r="8" spans="1:26" ht="99.75" x14ac:dyDescent="0.25">
      <c r="A8" s="61">
        <v>1</v>
      </c>
      <c r="B8" s="62" t="s">
        <v>64</v>
      </c>
      <c r="C8" s="63" t="s">
        <v>105</v>
      </c>
      <c r="D8" s="64" t="s">
        <v>41</v>
      </c>
      <c r="E8" s="65" t="s">
        <v>95</v>
      </c>
      <c r="F8" s="66" t="s">
        <v>131</v>
      </c>
      <c r="G8" s="66" t="s">
        <v>112</v>
      </c>
      <c r="H8" s="67">
        <v>1</v>
      </c>
      <c r="I8" s="67">
        <v>5</v>
      </c>
      <c r="J8" s="68">
        <f>H8+I8</f>
        <v>6</v>
      </c>
      <c r="K8" s="68">
        <f t="shared" ref="K8:K15" si="0">J8</f>
        <v>6</v>
      </c>
      <c r="L8" s="69" t="s">
        <v>155</v>
      </c>
      <c r="M8" s="70" t="s">
        <v>156</v>
      </c>
      <c r="N8" s="71">
        <v>2</v>
      </c>
      <c r="O8" s="71">
        <v>2</v>
      </c>
      <c r="P8" s="68">
        <f>N8+O8</f>
        <v>4</v>
      </c>
      <c r="Q8" s="68">
        <f t="shared" ref="Q8:Q18" si="1">P8</f>
        <v>4</v>
      </c>
      <c r="R8" s="71" t="s">
        <v>98</v>
      </c>
      <c r="S8" s="72"/>
      <c r="T8" s="73">
        <v>43633</v>
      </c>
      <c r="U8" s="73">
        <v>43692</v>
      </c>
      <c r="V8" s="74" t="s">
        <v>159</v>
      </c>
      <c r="W8" s="74" t="s">
        <v>128</v>
      </c>
    </row>
    <row r="9" spans="1:26" ht="99.75" x14ac:dyDescent="0.25">
      <c r="A9" s="61">
        <f>A8+1</f>
        <v>2</v>
      </c>
      <c r="B9" s="62" t="s">
        <v>58</v>
      </c>
      <c r="C9" s="63" t="s">
        <v>106</v>
      </c>
      <c r="D9" s="64" t="s">
        <v>57</v>
      </c>
      <c r="E9" s="65" t="s">
        <v>95</v>
      </c>
      <c r="F9" s="66" t="s">
        <v>132</v>
      </c>
      <c r="G9" s="66" t="s">
        <v>153</v>
      </c>
      <c r="H9" s="67">
        <v>3</v>
      </c>
      <c r="I9" s="67">
        <v>5</v>
      </c>
      <c r="J9" s="68">
        <f>H9+I9</f>
        <v>8</v>
      </c>
      <c r="K9" s="68">
        <f t="shared" si="0"/>
        <v>8</v>
      </c>
      <c r="L9" s="69" t="s">
        <v>133</v>
      </c>
      <c r="M9" s="70" t="s">
        <v>156</v>
      </c>
      <c r="N9" s="71">
        <v>2</v>
      </c>
      <c r="O9" s="71">
        <v>2</v>
      </c>
      <c r="P9" s="68">
        <f t="shared" ref="P9:P18" si="2">N9+O9</f>
        <v>4</v>
      </c>
      <c r="Q9" s="68">
        <f t="shared" si="1"/>
        <v>4</v>
      </c>
      <c r="R9" s="71" t="s">
        <v>98</v>
      </c>
      <c r="S9" s="72"/>
      <c r="T9" s="73">
        <v>43633</v>
      </c>
      <c r="U9" s="73">
        <v>43692</v>
      </c>
      <c r="V9" s="74" t="s">
        <v>100</v>
      </c>
      <c r="W9" s="74" t="s">
        <v>128</v>
      </c>
    </row>
    <row r="10" spans="1:26" ht="142.5" x14ac:dyDescent="0.25">
      <c r="A10" s="61">
        <f t="shared" ref="A10:A21" si="3">A9+1</f>
        <v>3</v>
      </c>
      <c r="B10" s="62" t="s">
        <v>58</v>
      </c>
      <c r="C10" s="63" t="s">
        <v>106</v>
      </c>
      <c r="D10" s="64" t="s">
        <v>57</v>
      </c>
      <c r="E10" s="65" t="s">
        <v>135</v>
      </c>
      <c r="F10" s="66" t="s">
        <v>134</v>
      </c>
      <c r="G10" s="66" t="s">
        <v>152</v>
      </c>
      <c r="H10" s="67">
        <v>3</v>
      </c>
      <c r="I10" s="67">
        <v>5</v>
      </c>
      <c r="J10" s="68">
        <f t="shared" ref="J10:J15" si="4">H10+I10</f>
        <v>8</v>
      </c>
      <c r="K10" s="68">
        <f t="shared" si="0"/>
        <v>8</v>
      </c>
      <c r="L10" s="69" t="s">
        <v>133</v>
      </c>
      <c r="M10" s="70" t="s">
        <v>157</v>
      </c>
      <c r="N10" s="71">
        <v>3</v>
      </c>
      <c r="O10" s="71">
        <v>3</v>
      </c>
      <c r="P10" s="68">
        <f t="shared" si="2"/>
        <v>6</v>
      </c>
      <c r="Q10" s="68">
        <f t="shared" si="1"/>
        <v>6</v>
      </c>
      <c r="R10" s="71" t="s">
        <v>98</v>
      </c>
      <c r="S10" s="72"/>
      <c r="T10" s="73">
        <v>43633</v>
      </c>
      <c r="U10" s="73">
        <v>43692</v>
      </c>
      <c r="V10" s="74" t="s">
        <v>100</v>
      </c>
      <c r="W10" s="74" t="s">
        <v>128</v>
      </c>
      <c r="X10" s="60"/>
    </row>
    <row r="11" spans="1:26" ht="78" customHeight="1" x14ac:dyDescent="0.25">
      <c r="A11" s="61">
        <f t="shared" si="3"/>
        <v>4</v>
      </c>
      <c r="B11" s="62" t="s">
        <v>58</v>
      </c>
      <c r="C11" s="63" t="s">
        <v>105</v>
      </c>
      <c r="D11" s="64" t="s">
        <v>41</v>
      </c>
      <c r="E11" s="65" t="s">
        <v>96</v>
      </c>
      <c r="F11" s="66" t="s">
        <v>102</v>
      </c>
      <c r="G11" s="66" t="s">
        <v>103</v>
      </c>
      <c r="H11" s="67">
        <v>3</v>
      </c>
      <c r="I11" s="67">
        <v>3</v>
      </c>
      <c r="J11" s="68">
        <f>H11+I11</f>
        <v>6</v>
      </c>
      <c r="K11" s="68">
        <f t="shared" si="0"/>
        <v>6</v>
      </c>
      <c r="L11" s="69" t="s">
        <v>155</v>
      </c>
      <c r="M11" s="70" t="s">
        <v>115</v>
      </c>
      <c r="N11" s="71">
        <v>1</v>
      </c>
      <c r="O11" s="71">
        <v>2</v>
      </c>
      <c r="P11" s="68">
        <f t="shared" si="2"/>
        <v>3</v>
      </c>
      <c r="Q11" s="68">
        <f t="shared" si="1"/>
        <v>3</v>
      </c>
      <c r="R11" s="71" t="s">
        <v>98</v>
      </c>
      <c r="S11" s="72"/>
      <c r="T11" s="73">
        <v>43633</v>
      </c>
      <c r="U11" s="73">
        <v>43692</v>
      </c>
      <c r="V11" s="74" t="s">
        <v>116</v>
      </c>
      <c r="W11" s="74" t="s">
        <v>128</v>
      </c>
    </row>
    <row r="12" spans="1:26" ht="85.5" customHeight="1" x14ac:dyDescent="0.25">
      <c r="A12" s="61">
        <f t="shared" si="3"/>
        <v>5</v>
      </c>
      <c r="B12" s="62" t="s">
        <v>58</v>
      </c>
      <c r="C12" s="63" t="s">
        <v>105</v>
      </c>
      <c r="D12" s="64" t="s">
        <v>138</v>
      </c>
      <c r="E12" s="65" t="s">
        <v>96</v>
      </c>
      <c r="F12" s="66" t="s">
        <v>136</v>
      </c>
      <c r="G12" s="66" t="s">
        <v>137</v>
      </c>
      <c r="H12" s="67">
        <v>3</v>
      </c>
      <c r="I12" s="67">
        <v>4</v>
      </c>
      <c r="J12" s="68">
        <f>H12+I12</f>
        <v>7</v>
      </c>
      <c r="K12" s="68">
        <f t="shared" si="0"/>
        <v>7</v>
      </c>
      <c r="L12" s="69" t="s">
        <v>155</v>
      </c>
      <c r="M12" s="70" t="s">
        <v>115</v>
      </c>
      <c r="N12" s="71">
        <v>3</v>
      </c>
      <c r="O12" s="71">
        <v>2</v>
      </c>
      <c r="P12" s="68">
        <f t="shared" si="2"/>
        <v>5</v>
      </c>
      <c r="Q12" s="68">
        <f t="shared" si="1"/>
        <v>5</v>
      </c>
      <c r="R12" s="71" t="s">
        <v>98</v>
      </c>
      <c r="S12" s="72"/>
      <c r="T12" s="73">
        <v>43633</v>
      </c>
      <c r="U12" s="73">
        <v>43692</v>
      </c>
      <c r="V12" s="74" t="s">
        <v>117</v>
      </c>
      <c r="W12" s="74" t="s">
        <v>128</v>
      </c>
    </row>
    <row r="13" spans="1:26" ht="94.5" customHeight="1" x14ac:dyDescent="0.25">
      <c r="A13" s="61">
        <f t="shared" si="3"/>
        <v>6</v>
      </c>
      <c r="B13" s="62" t="s">
        <v>58</v>
      </c>
      <c r="C13" s="63" t="s">
        <v>106</v>
      </c>
      <c r="D13" s="64" t="s">
        <v>58</v>
      </c>
      <c r="E13" s="65" t="s">
        <v>141</v>
      </c>
      <c r="F13" s="66" t="s">
        <v>139</v>
      </c>
      <c r="G13" s="66" t="s">
        <v>140</v>
      </c>
      <c r="H13" s="67">
        <v>2</v>
      </c>
      <c r="I13" s="67">
        <v>4</v>
      </c>
      <c r="J13" s="68">
        <f t="shared" si="4"/>
        <v>6</v>
      </c>
      <c r="K13" s="68">
        <f t="shared" si="0"/>
        <v>6</v>
      </c>
      <c r="L13" s="69" t="s">
        <v>133</v>
      </c>
      <c r="M13" s="70" t="s">
        <v>118</v>
      </c>
      <c r="N13" s="71">
        <v>2</v>
      </c>
      <c r="O13" s="71">
        <v>2</v>
      </c>
      <c r="P13" s="68">
        <f t="shared" si="2"/>
        <v>4</v>
      </c>
      <c r="Q13" s="68">
        <f t="shared" si="1"/>
        <v>4</v>
      </c>
      <c r="R13" s="71" t="s">
        <v>98</v>
      </c>
      <c r="S13" s="72"/>
      <c r="T13" s="73">
        <v>43633</v>
      </c>
      <c r="U13" s="73">
        <v>43692</v>
      </c>
      <c r="V13" s="74" t="s">
        <v>119</v>
      </c>
      <c r="W13" s="74" t="s">
        <v>128</v>
      </c>
    </row>
    <row r="14" spans="1:26" ht="91.5" customHeight="1" x14ac:dyDescent="0.25">
      <c r="A14" s="61">
        <f t="shared" si="3"/>
        <v>7</v>
      </c>
      <c r="B14" s="62" t="s">
        <v>58</v>
      </c>
      <c r="C14" s="63" t="s">
        <v>105</v>
      </c>
      <c r="D14" s="64" t="s">
        <v>41</v>
      </c>
      <c r="E14" s="65" t="s">
        <v>95</v>
      </c>
      <c r="F14" s="66" t="s">
        <v>107</v>
      </c>
      <c r="G14" s="66" t="s">
        <v>149</v>
      </c>
      <c r="H14" s="67">
        <v>3</v>
      </c>
      <c r="I14" s="67">
        <v>5</v>
      </c>
      <c r="J14" s="68">
        <f>H14+I14</f>
        <v>8</v>
      </c>
      <c r="K14" s="68">
        <f>J14</f>
        <v>8</v>
      </c>
      <c r="L14" s="69" t="s">
        <v>155</v>
      </c>
      <c r="M14" s="70" t="s">
        <v>118</v>
      </c>
      <c r="N14" s="71">
        <v>2</v>
      </c>
      <c r="O14" s="71">
        <v>3</v>
      </c>
      <c r="P14" s="68">
        <f>N14+O14</f>
        <v>5</v>
      </c>
      <c r="Q14" s="68">
        <f>P14</f>
        <v>5</v>
      </c>
      <c r="R14" s="71" t="s">
        <v>98</v>
      </c>
      <c r="S14" s="72"/>
      <c r="T14" s="73">
        <v>43633</v>
      </c>
      <c r="U14" s="73">
        <v>43692</v>
      </c>
      <c r="V14" s="74" t="s">
        <v>119</v>
      </c>
      <c r="W14" s="74" t="s">
        <v>128</v>
      </c>
    </row>
    <row r="15" spans="1:26" ht="100.5" customHeight="1" x14ac:dyDescent="0.25">
      <c r="A15" s="61">
        <f t="shared" si="3"/>
        <v>8</v>
      </c>
      <c r="B15" s="62" t="s">
        <v>64</v>
      </c>
      <c r="C15" s="63" t="s">
        <v>105</v>
      </c>
      <c r="D15" s="64" t="s">
        <v>41</v>
      </c>
      <c r="E15" s="65" t="s">
        <v>95</v>
      </c>
      <c r="F15" s="66" t="s">
        <v>142</v>
      </c>
      <c r="G15" s="66" t="s">
        <v>143</v>
      </c>
      <c r="H15" s="67">
        <v>3</v>
      </c>
      <c r="I15" s="67">
        <v>3</v>
      </c>
      <c r="J15" s="68">
        <f t="shared" si="4"/>
        <v>6</v>
      </c>
      <c r="K15" s="68">
        <f t="shared" si="0"/>
        <v>6</v>
      </c>
      <c r="L15" s="69" t="s">
        <v>133</v>
      </c>
      <c r="M15" s="70" t="s">
        <v>158</v>
      </c>
      <c r="N15" s="71">
        <v>2</v>
      </c>
      <c r="O15" s="71">
        <v>2</v>
      </c>
      <c r="P15" s="68">
        <f t="shared" si="2"/>
        <v>4</v>
      </c>
      <c r="Q15" s="68">
        <f t="shared" si="1"/>
        <v>4</v>
      </c>
      <c r="R15" s="71" t="s">
        <v>98</v>
      </c>
      <c r="S15" s="72"/>
      <c r="T15" s="73">
        <v>43633</v>
      </c>
      <c r="U15" s="73">
        <v>43692</v>
      </c>
      <c r="V15" s="74" t="s">
        <v>119</v>
      </c>
      <c r="W15" s="74" t="s">
        <v>128</v>
      </c>
    </row>
    <row r="16" spans="1:26" ht="99.75" x14ac:dyDescent="0.25">
      <c r="A16" s="61">
        <f t="shared" si="3"/>
        <v>9</v>
      </c>
      <c r="B16" s="62" t="s">
        <v>58</v>
      </c>
      <c r="C16" s="63" t="s">
        <v>105</v>
      </c>
      <c r="D16" s="64" t="s">
        <v>41</v>
      </c>
      <c r="E16" s="65" t="s">
        <v>95</v>
      </c>
      <c r="F16" s="66" t="s">
        <v>144</v>
      </c>
      <c r="G16" s="66" t="s">
        <v>101</v>
      </c>
      <c r="H16" s="67">
        <v>3</v>
      </c>
      <c r="I16" s="67">
        <v>5</v>
      </c>
      <c r="J16" s="68">
        <f>H16+I16</f>
        <v>8</v>
      </c>
      <c r="K16" s="68">
        <f>J16</f>
        <v>8</v>
      </c>
      <c r="L16" s="69" t="s">
        <v>155</v>
      </c>
      <c r="M16" s="70" t="s">
        <v>158</v>
      </c>
      <c r="N16" s="71">
        <v>3</v>
      </c>
      <c r="O16" s="71">
        <v>3</v>
      </c>
      <c r="P16" s="68">
        <f t="shared" si="2"/>
        <v>6</v>
      </c>
      <c r="Q16" s="68">
        <f t="shared" si="1"/>
        <v>6</v>
      </c>
      <c r="R16" s="71" t="s">
        <v>98</v>
      </c>
      <c r="S16" s="72"/>
      <c r="T16" s="73">
        <v>43633</v>
      </c>
      <c r="U16" s="73">
        <v>43692</v>
      </c>
      <c r="V16" s="74" t="s">
        <v>119</v>
      </c>
      <c r="W16" s="74" t="s">
        <v>128</v>
      </c>
    </row>
    <row r="17" spans="1:26" ht="90.75" customHeight="1" x14ac:dyDescent="0.25">
      <c r="A17" s="61">
        <f t="shared" si="3"/>
        <v>10</v>
      </c>
      <c r="B17" s="62" t="s">
        <v>58</v>
      </c>
      <c r="C17" s="63" t="s">
        <v>105</v>
      </c>
      <c r="D17" s="64" t="s">
        <v>58</v>
      </c>
      <c r="E17" s="65" t="s">
        <v>95</v>
      </c>
      <c r="F17" s="66" t="s">
        <v>145</v>
      </c>
      <c r="G17" s="75" t="s">
        <v>146</v>
      </c>
      <c r="H17" s="67">
        <v>3</v>
      </c>
      <c r="I17" s="67">
        <v>8</v>
      </c>
      <c r="J17" s="68">
        <f>H17+I17</f>
        <v>11</v>
      </c>
      <c r="K17" s="68">
        <f>J17</f>
        <v>11</v>
      </c>
      <c r="L17" s="69" t="s">
        <v>155</v>
      </c>
      <c r="M17" s="70" t="s">
        <v>158</v>
      </c>
      <c r="N17" s="71">
        <v>3</v>
      </c>
      <c r="O17" s="71">
        <v>2</v>
      </c>
      <c r="P17" s="68">
        <f t="shared" si="2"/>
        <v>5</v>
      </c>
      <c r="Q17" s="68">
        <f t="shared" si="1"/>
        <v>5</v>
      </c>
      <c r="R17" s="71"/>
      <c r="S17" s="72"/>
      <c r="T17" s="73">
        <v>43633</v>
      </c>
      <c r="U17" s="73">
        <v>43692</v>
      </c>
      <c r="V17" s="74" t="s">
        <v>119</v>
      </c>
      <c r="W17" s="74" t="s">
        <v>128</v>
      </c>
      <c r="X17"/>
      <c r="Y17"/>
      <c r="Z17"/>
    </row>
    <row r="18" spans="1:26" ht="114" x14ac:dyDescent="0.25">
      <c r="A18" s="61">
        <f>A17+1</f>
        <v>11</v>
      </c>
      <c r="B18" s="62" t="s">
        <v>58</v>
      </c>
      <c r="C18" s="63" t="s">
        <v>105</v>
      </c>
      <c r="D18" s="64" t="s">
        <v>41</v>
      </c>
      <c r="E18" s="65" t="s">
        <v>95</v>
      </c>
      <c r="F18" s="66" t="s">
        <v>120</v>
      </c>
      <c r="G18" s="66" t="s">
        <v>113</v>
      </c>
      <c r="H18" s="67">
        <v>2</v>
      </c>
      <c r="I18" s="67">
        <v>3</v>
      </c>
      <c r="J18" s="68">
        <f>H18+I18</f>
        <v>5</v>
      </c>
      <c r="K18" s="68">
        <f>J18</f>
        <v>5</v>
      </c>
      <c r="L18" s="69" t="s">
        <v>155</v>
      </c>
      <c r="M18" s="70" t="s">
        <v>158</v>
      </c>
      <c r="N18" s="71">
        <v>1</v>
      </c>
      <c r="O18" s="71">
        <v>1</v>
      </c>
      <c r="P18" s="68">
        <f t="shared" si="2"/>
        <v>2</v>
      </c>
      <c r="Q18" s="68">
        <f t="shared" si="1"/>
        <v>2</v>
      </c>
      <c r="R18" s="71" t="s">
        <v>104</v>
      </c>
      <c r="S18" s="72"/>
      <c r="T18" s="73">
        <v>43633</v>
      </c>
      <c r="U18" s="73">
        <v>43692</v>
      </c>
      <c r="V18" s="74" t="s">
        <v>121</v>
      </c>
      <c r="W18" s="74" t="s">
        <v>128</v>
      </c>
      <c r="X18"/>
      <c r="Y18"/>
      <c r="Z18"/>
    </row>
    <row r="19" spans="1:26" ht="114" x14ac:dyDescent="0.25">
      <c r="A19" s="61">
        <f>A18+1</f>
        <v>12</v>
      </c>
      <c r="B19" s="62" t="s">
        <v>58</v>
      </c>
      <c r="C19" s="63" t="s">
        <v>105</v>
      </c>
      <c r="D19" s="64" t="s">
        <v>57</v>
      </c>
      <c r="E19" s="65" t="s">
        <v>95</v>
      </c>
      <c r="F19" s="66" t="s">
        <v>150</v>
      </c>
      <c r="G19" s="75" t="s">
        <v>114</v>
      </c>
      <c r="H19" s="67">
        <v>3</v>
      </c>
      <c r="I19" s="67">
        <v>5</v>
      </c>
      <c r="J19" s="68">
        <f t="shared" ref="J19:J22" si="5">H19+I19</f>
        <v>8</v>
      </c>
      <c r="K19" s="68">
        <f t="shared" ref="K19:K22" si="6">J19</f>
        <v>8</v>
      </c>
      <c r="L19" s="69" t="s">
        <v>155</v>
      </c>
      <c r="M19" s="70" t="s">
        <v>122</v>
      </c>
      <c r="N19" s="71">
        <v>2</v>
      </c>
      <c r="O19" s="71">
        <v>3</v>
      </c>
      <c r="P19" s="68">
        <f t="shared" ref="P19:P22" si="7">N19+O19</f>
        <v>5</v>
      </c>
      <c r="Q19" s="68">
        <f t="shared" ref="Q19:Q22" si="8">P19</f>
        <v>5</v>
      </c>
      <c r="R19" s="71" t="s">
        <v>98</v>
      </c>
      <c r="S19" s="72"/>
      <c r="T19" s="73">
        <v>43633</v>
      </c>
      <c r="U19" s="73">
        <v>43692</v>
      </c>
      <c r="V19" s="74" t="s">
        <v>123</v>
      </c>
      <c r="W19" s="74" t="s">
        <v>129</v>
      </c>
      <c r="X19"/>
      <c r="Y19"/>
      <c r="Z19"/>
    </row>
    <row r="20" spans="1:26" ht="71.25" x14ac:dyDescent="0.25">
      <c r="A20" s="61">
        <f t="shared" si="3"/>
        <v>13</v>
      </c>
      <c r="B20" s="62" t="s">
        <v>58</v>
      </c>
      <c r="C20" s="63" t="s">
        <v>106</v>
      </c>
      <c r="D20" s="64" t="s">
        <v>57</v>
      </c>
      <c r="E20" s="65" t="s">
        <v>95</v>
      </c>
      <c r="F20" s="66" t="s">
        <v>109</v>
      </c>
      <c r="G20" s="66" t="s">
        <v>108</v>
      </c>
      <c r="H20" s="67">
        <v>2</v>
      </c>
      <c r="I20" s="67">
        <v>5</v>
      </c>
      <c r="J20" s="68">
        <f t="shared" si="5"/>
        <v>7</v>
      </c>
      <c r="K20" s="68">
        <f t="shared" si="6"/>
        <v>7</v>
      </c>
      <c r="L20" s="69" t="s">
        <v>147</v>
      </c>
      <c r="M20" s="70" t="s">
        <v>124</v>
      </c>
      <c r="N20" s="71">
        <v>1</v>
      </c>
      <c r="O20" s="71">
        <v>1</v>
      </c>
      <c r="P20" s="68">
        <f t="shared" si="7"/>
        <v>2</v>
      </c>
      <c r="Q20" s="68">
        <f t="shared" si="8"/>
        <v>2</v>
      </c>
      <c r="R20" s="71" t="s">
        <v>98</v>
      </c>
      <c r="S20" s="72"/>
      <c r="T20" s="73">
        <v>43633</v>
      </c>
      <c r="U20" s="73">
        <v>43692</v>
      </c>
      <c r="V20" s="74" t="s">
        <v>125</v>
      </c>
      <c r="W20" s="74" t="s">
        <v>129</v>
      </c>
      <c r="X20"/>
      <c r="Y20"/>
      <c r="Z20"/>
    </row>
    <row r="21" spans="1:26" ht="114" x14ac:dyDescent="0.25">
      <c r="A21" s="61">
        <f t="shared" si="3"/>
        <v>14</v>
      </c>
      <c r="B21" s="62" t="s">
        <v>58</v>
      </c>
      <c r="C21" s="63" t="s">
        <v>106</v>
      </c>
      <c r="D21" s="64" t="s">
        <v>57</v>
      </c>
      <c r="E21" s="65" t="s">
        <v>95</v>
      </c>
      <c r="F21" s="66" t="s">
        <v>110</v>
      </c>
      <c r="G21" s="66" t="s">
        <v>108</v>
      </c>
      <c r="H21" s="67">
        <v>1</v>
      </c>
      <c r="I21" s="67">
        <v>5</v>
      </c>
      <c r="J21" s="68">
        <f t="shared" si="5"/>
        <v>6</v>
      </c>
      <c r="K21" s="68">
        <f t="shared" si="6"/>
        <v>6</v>
      </c>
      <c r="L21" s="69" t="s">
        <v>133</v>
      </c>
      <c r="M21" s="70" t="s">
        <v>126</v>
      </c>
      <c r="N21" s="71">
        <v>1</v>
      </c>
      <c r="O21" s="71">
        <v>2</v>
      </c>
      <c r="P21" s="68">
        <f t="shared" si="7"/>
        <v>3</v>
      </c>
      <c r="Q21" s="68">
        <f t="shared" si="8"/>
        <v>3</v>
      </c>
      <c r="R21" s="71" t="s">
        <v>98</v>
      </c>
      <c r="S21" s="72"/>
      <c r="T21" s="73">
        <v>43633</v>
      </c>
      <c r="U21" s="73">
        <v>43692</v>
      </c>
      <c r="V21" s="70" t="s">
        <v>126</v>
      </c>
      <c r="W21" s="74" t="s">
        <v>129</v>
      </c>
      <c r="X21"/>
      <c r="Y21"/>
      <c r="Z21"/>
    </row>
    <row r="22" spans="1:26" ht="59.25" x14ac:dyDescent="0.25">
      <c r="A22" s="61">
        <f>A21+1</f>
        <v>15</v>
      </c>
      <c r="B22" s="62" t="s">
        <v>58</v>
      </c>
      <c r="C22" s="63" t="s">
        <v>106</v>
      </c>
      <c r="D22" s="64" t="s">
        <v>57</v>
      </c>
      <c r="E22" s="65" t="s">
        <v>95</v>
      </c>
      <c r="F22" s="66" t="s">
        <v>111</v>
      </c>
      <c r="G22" s="66" t="s">
        <v>108</v>
      </c>
      <c r="H22" s="67">
        <v>3</v>
      </c>
      <c r="I22" s="67">
        <v>5</v>
      </c>
      <c r="J22" s="68">
        <f t="shared" si="5"/>
        <v>8</v>
      </c>
      <c r="K22" s="68">
        <f t="shared" si="6"/>
        <v>8</v>
      </c>
      <c r="L22" s="69" t="s">
        <v>148</v>
      </c>
      <c r="M22" s="70" t="s">
        <v>124</v>
      </c>
      <c r="N22" s="71">
        <v>1</v>
      </c>
      <c r="O22" s="71">
        <v>3</v>
      </c>
      <c r="P22" s="68">
        <f t="shared" si="7"/>
        <v>4</v>
      </c>
      <c r="Q22" s="68">
        <f t="shared" si="8"/>
        <v>4</v>
      </c>
      <c r="R22" s="71" t="s">
        <v>98</v>
      </c>
      <c r="S22" s="72"/>
      <c r="T22" s="73">
        <v>43633</v>
      </c>
      <c r="U22" s="73">
        <v>43692</v>
      </c>
      <c r="V22" s="70" t="s">
        <v>124</v>
      </c>
      <c r="W22" s="74" t="s">
        <v>129</v>
      </c>
      <c r="X22"/>
      <c r="Y22"/>
      <c r="Z22"/>
    </row>
  </sheetData>
  <mergeCells count="23">
    <mergeCell ref="A1:W1"/>
    <mergeCell ref="U6:U7"/>
    <mergeCell ref="M6:M7"/>
    <mergeCell ref="N6:Q6"/>
    <mergeCell ref="R6:R7"/>
    <mergeCell ref="S6:S7"/>
    <mergeCell ref="T6:T7"/>
    <mergeCell ref="A2:W2"/>
    <mergeCell ref="A3:W3"/>
    <mergeCell ref="A4:W4"/>
    <mergeCell ref="A6:A7"/>
    <mergeCell ref="B6:B7"/>
    <mergeCell ref="C6:C7"/>
    <mergeCell ref="D6:D7"/>
    <mergeCell ref="E6:E7"/>
    <mergeCell ref="F6:F7"/>
    <mergeCell ref="G6:G7"/>
    <mergeCell ref="V6:W6"/>
    <mergeCell ref="H6:H7"/>
    <mergeCell ref="I6:I7"/>
    <mergeCell ref="J6:J7"/>
    <mergeCell ref="K6:K7"/>
    <mergeCell ref="L6:L7"/>
  </mergeCells>
  <conditionalFormatting sqref="J8:K22 P8:Q22">
    <cfRule type="cellIs" dxfId="5" priority="7" stopIfTrue="1" operator="between">
      <formula>8</formula>
      <formula>10</formula>
    </cfRule>
    <cfRule type="cellIs" dxfId="4" priority="8" stopIfTrue="1" operator="between">
      <formula>6</formula>
      <formula>7</formula>
    </cfRule>
    <cfRule type="cellIs" dxfId="3" priority="9" stopIfTrue="1" operator="equal">
      <formula>5</formula>
    </cfRule>
  </conditionalFormatting>
  <hyperlinks>
    <hyperlink ref="B6:B7" location="NOMENCLATURAS!A1" display="Clase "/>
    <hyperlink ref="C6:C7" location="NOMENCLATURAS!A5" display="Fuente"/>
    <hyperlink ref="D6:D7" location="NOMENCLATURAS!A9" display="Etapa "/>
    <hyperlink ref="E6:E7" location="NOMENCLATURAS!A15" display="Tipo"/>
  </hyperlinks>
  <printOptions horizontalCentered="1" verticalCentered="1"/>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R23"/>
  <sheetViews>
    <sheetView showGridLines="0" tabSelected="1" zoomScale="110" zoomScaleNormal="110" workbookViewId="0">
      <selection activeCell="R24" sqref="A1:R24"/>
    </sheetView>
  </sheetViews>
  <sheetFormatPr baseColWidth="10" defaultRowHeight="15" x14ac:dyDescent="0.25"/>
  <cols>
    <col min="1" max="1" width="18.7109375" customWidth="1"/>
    <col min="2" max="2" width="89" customWidth="1"/>
    <col min="3" max="3" width="6.140625" customWidth="1"/>
    <col min="4" max="4" width="3.85546875" customWidth="1"/>
    <col min="5" max="5" width="25.28515625" customWidth="1"/>
    <col min="6" max="6" width="12.85546875" bestFit="1" customWidth="1"/>
    <col min="7" max="8" width="3.42578125" customWidth="1"/>
    <col min="9" max="9" width="23" customWidth="1"/>
    <col min="10" max="10" width="9.42578125" customWidth="1"/>
    <col min="11" max="15" width="25.140625" customWidth="1"/>
  </cols>
  <sheetData>
    <row r="1" spans="1:18" ht="18.75" x14ac:dyDescent="0.3">
      <c r="A1" s="42" t="s">
        <v>22</v>
      </c>
      <c r="B1" s="5"/>
      <c r="D1" s="25"/>
      <c r="E1" s="93" t="s">
        <v>59</v>
      </c>
      <c r="F1" s="93"/>
      <c r="I1" s="102" t="s">
        <v>70</v>
      </c>
      <c r="J1" s="103"/>
      <c r="K1" s="103"/>
      <c r="L1" s="103"/>
      <c r="M1" s="103"/>
      <c r="N1" s="103"/>
      <c r="O1" s="104"/>
    </row>
    <row r="2" spans="1:18" ht="75" x14ac:dyDescent="0.25">
      <c r="A2" s="7" t="s">
        <v>42</v>
      </c>
      <c r="B2" s="8" t="s">
        <v>62</v>
      </c>
      <c r="D2" s="26"/>
      <c r="E2" s="24" t="s">
        <v>10</v>
      </c>
      <c r="F2" s="24" t="s">
        <v>61</v>
      </c>
      <c r="I2" s="94" t="s">
        <v>71</v>
      </c>
      <c r="J2" s="95"/>
      <c r="K2" s="27" t="s">
        <v>78</v>
      </c>
      <c r="L2" s="27" t="s">
        <v>79</v>
      </c>
      <c r="M2" s="27" t="s">
        <v>80</v>
      </c>
      <c r="N2" s="27" t="s">
        <v>81</v>
      </c>
      <c r="O2" s="17" t="s">
        <v>97</v>
      </c>
    </row>
    <row r="3" spans="1:18" ht="60" x14ac:dyDescent="0.25">
      <c r="A3" s="7" t="s">
        <v>63</v>
      </c>
      <c r="B3" s="8" t="s">
        <v>29</v>
      </c>
      <c r="D3" s="92" t="s">
        <v>60</v>
      </c>
      <c r="E3" s="18" t="s">
        <v>65</v>
      </c>
      <c r="F3" s="19">
        <v>1</v>
      </c>
      <c r="I3" s="96" t="s">
        <v>72</v>
      </c>
      <c r="J3" s="97"/>
      <c r="K3" s="28" t="s">
        <v>82</v>
      </c>
      <c r="L3" s="28" t="s">
        <v>83</v>
      </c>
      <c r="M3" s="28" t="s">
        <v>84</v>
      </c>
      <c r="N3" s="28" t="s">
        <v>127</v>
      </c>
      <c r="O3" s="29" t="s">
        <v>85</v>
      </c>
    </row>
    <row r="4" spans="1:18" ht="30" x14ac:dyDescent="0.25">
      <c r="A4" s="3"/>
      <c r="B4" s="4"/>
      <c r="D4" s="92"/>
      <c r="E4" s="20" t="s">
        <v>66</v>
      </c>
      <c r="F4" s="21">
        <v>2</v>
      </c>
      <c r="I4" s="98" t="s">
        <v>14</v>
      </c>
      <c r="J4" s="100" t="s">
        <v>73</v>
      </c>
      <c r="K4" s="31" t="s">
        <v>74</v>
      </c>
      <c r="L4" s="31" t="s">
        <v>75</v>
      </c>
      <c r="M4" s="31" t="s">
        <v>76</v>
      </c>
      <c r="N4" s="31" t="s">
        <v>77</v>
      </c>
      <c r="O4" s="32" t="s">
        <v>86</v>
      </c>
    </row>
    <row r="5" spans="1:18" ht="45" x14ac:dyDescent="0.25">
      <c r="A5" s="43" t="s">
        <v>23</v>
      </c>
      <c r="B5" s="6"/>
      <c r="D5" s="92"/>
      <c r="E5" s="20" t="s">
        <v>67</v>
      </c>
      <c r="F5" s="21">
        <v>3</v>
      </c>
      <c r="I5" s="99"/>
      <c r="J5" s="101"/>
      <c r="K5" s="49">
        <v>1</v>
      </c>
      <c r="L5" s="49">
        <v>2</v>
      </c>
      <c r="M5" s="49">
        <v>3</v>
      </c>
      <c r="N5" s="49">
        <v>4</v>
      </c>
      <c r="O5" s="50">
        <v>5</v>
      </c>
      <c r="Q5" s="90" t="s">
        <v>87</v>
      </c>
      <c r="R5" s="91"/>
    </row>
    <row r="6" spans="1:18" ht="31.5" x14ac:dyDescent="0.25">
      <c r="A6" s="9" t="s">
        <v>43</v>
      </c>
      <c r="B6" s="10" t="s">
        <v>30</v>
      </c>
      <c r="D6" s="92"/>
      <c r="E6" s="20" t="s">
        <v>68</v>
      </c>
      <c r="F6" s="21">
        <v>4</v>
      </c>
      <c r="H6" s="92" t="s">
        <v>60</v>
      </c>
      <c r="I6" s="46" t="s">
        <v>65</v>
      </c>
      <c r="J6" s="51">
        <v>1</v>
      </c>
      <c r="K6" s="30">
        <f>K5+J6</f>
        <v>2</v>
      </c>
      <c r="L6" s="30">
        <f>L5+J6</f>
        <v>3</v>
      </c>
      <c r="M6" s="30">
        <f>M5+J6</f>
        <v>4</v>
      </c>
      <c r="N6" s="30">
        <f>N$5+J6</f>
        <v>5</v>
      </c>
      <c r="O6" s="30">
        <f>O$5+J6</f>
        <v>6</v>
      </c>
      <c r="Q6" s="39" t="s">
        <v>9</v>
      </c>
      <c r="R6" s="39" t="s">
        <v>14</v>
      </c>
    </row>
    <row r="7" spans="1:18" ht="47.25" x14ac:dyDescent="0.25">
      <c r="A7" s="9" t="s">
        <v>44</v>
      </c>
      <c r="B7" s="10" t="s">
        <v>31</v>
      </c>
      <c r="D7" s="92"/>
      <c r="E7" s="22" t="s">
        <v>69</v>
      </c>
      <c r="F7" s="23">
        <v>5</v>
      </c>
      <c r="H7" s="92"/>
      <c r="I7" s="47" t="s">
        <v>66</v>
      </c>
      <c r="J7" s="52">
        <v>2</v>
      </c>
      <c r="K7" s="30">
        <f>K5+J7</f>
        <v>3</v>
      </c>
      <c r="L7" s="30">
        <f>L5+J7</f>
        <v>4</v>
      </c>
      <c r="M7" s="30">
        <f>M5+J7</f>
        <v>5</v>
      </c>
      <c r="N7" s="30">
        <f>$N$5+J7</f>
        <v>6</v>
      </c>
      <c r="O7" s="30">
        <f>O$5+J7</f>
        <v>7</v>
      </c>
      <c r="Q7" s="33" t="s">
        <v>88</v>
      </c>
      <c r="R7" s="34" t="s">
        <v>89</v>
      </c>
    </row>
    <row r="8" spans="1:18" ht="47.25" x14ac:dyDescent="0.25">
      <c r="A8" s="3"/>
      <c r="B8" s="4"/>
      <c r="H8" s="92"/>
      <c r="I8" s="47" t="s">
        <v>67</v>
      </c>
      <c r="J8" s="52">
        <v>3</v>
      </c>
      <c r="K8" s="30">
        <f>K5+J8</f>
        <v>4</v>
      </c>
      <c r="L8" s="30">
        <f>L5+J8</f>
        <v>5</v>
      </c>
      <c r="M8" s="30">
        <f>M5+J8</f>
        <v>6</v>
      </c>
      <c r="N8" s="30">
        <f>$N$5+J8</f>
        <v>7</v>
      </c>
      <c r="O8" s="30">
        <f>O$5+J8</f>
        <v>8</v>
      </c>
      <c r="Q8" s="40" t="s">
        <v>90</v>
      </c>
      <c r="R8" s="41" t="s">
        <v>91</v>
      </c>
    </row>
    <row r="9" spans="1:18" ht="47.25" x14ac:dyDescent="0.25">
      <c r="A9" s="44" t="s">
        <v>24</v>
      </c>
      <c r="B9" s="11"/>
      <c r="H9" s="92"/>
      <c r="I9" s="47" t="s">
        <v>68</v>
      </c>
      <c r="J9" s="52">
        <v>4</v>
      </c>
      <c r="K9" s="30">
        <f>K5+J9</f>
        <v>5</v>
      </c>
      <c r="L9" s="30">
        <f>L5+J9</f>
        <v>6</v>
      </c>
      <c r="M9" s="30">
        <f>M5+J9</f>
        <v>7</v>
      </c>
      <c r="N9" s="30">
        <f>$N$5+J9</f>
        <v>8</v>
      </c>
      <c r="O9" s="30">
        <f>O$5+J9</f>
        <v>9</v>
      </c>
      <c r="Q9" s="35">
        <v>5</v>
      </c>
      <c r="R9" s="36" t="s">
        <v>92</v>
      </c>
    </row>
    <row r="10" spans="1:18" ht="60" x14ac:dyDescent="0.25">
      <c r="A10" s="13" t="s">
        <v>45</v>
      </c>
      <c r="B10" s="12" t="s">
        <v>26</v>
      </c>
      <c r="H10" s="92"/>
      <c r="I10" s="48" t="s">
        <v>69</v>
      </c>
      <c r="J10" s="53">
        <v>5</v>
      </c>
      <c r="K10" s="30">
        <f>K5+J10</f>
        <v>6</v>
      </c>
      <c r="L10" s="30">
        <f>L5+J10</f>
        <v>7</v>
      </c>
      <c r="M10" s="30">
        <f>M5+J10</f>
        <v>8</v>
      </c>
      <c r="N10" s="30">
        <f>$N$5+J10</f>
        <v>9</v>
      </c>
      <c r="O10" s="30">
        <f>O$5+J10</f>
        <v>10</v>
      </c>
      <c r="Q10" s="37" t="s">
        <v>93</v>
      </c>
      <c r="R10" s="38" t="s">
        <v>94</v>
      </c>
    </row>
    <row r="11" spans="1:18" ht="45" x14ac:dyDescent="0.25">
      <c r="A11" s="13" t="s">
        <v>46</v>
      </c>
      <c r="B11" s="12" t="s">
        <v>27</v>
      </c>
    </row>
    <row r="12" spans="1:18" ht="60" x14ac:dyDescent="0.25">
      <c r="A12" s="13" t="s">
        <v>56</v>
      </c>
      <c r="B12" s="12" t="s">
        <v>25</v>
      </c>
    </row>
    <row r="13" spans="1:18" ht="135" x14ac:dyDescent="0.25">
      <c r="A13" s="13" t="s">
        <v>47</v>
      </c>
      <c r="B13" s="12" t="s">
        <v>28</v>
      </c>
    </row>
    <row r="14" spans="1:18" x14ac:dyDescent="0.25">
      <c r="A14" s="3"/>
      <c r="B14" s="4"/>
    </row>
    <row r="15" spans="1:18" ht="18.75" x14ac:dyDescent="0.25">
      <c r="A15" s="45" t="s">
        <v>33</v>
      </c>
      <c r="B15" s="14"/>
    </row>
    <row r="16" spans="1:18" ht="30" x14ac:dyDescent="0.25">
      <c r="A16" s="15" t="s">
        <v>48</v>
      </c>
      <c r="B16" s="16" t="s">
        <v>32</v>
      </c>
    </row>
    <row r="17" spans="1:2" ht="30" x14ac:dyDescent="0.25">
      <c r="A17" s="15" t="s">
        <v>49</v>
      </c>
      <c r="B17" s="16" t="s">
        <v>34</v>
      </c>
    </row>
    <row r="18" spans="1:2" ht="45" x14ac:dyDescent="0.25">
      <c r="A18" s="15" t="s">
        <v>50</v>
      </c>
      <c r="B18" s="16" t="s">
        <v>35</v>
      </c>
    </row>
    <row r="19" spans="1:2" ht="60" x14ac:dyDescent="0.25">
      <c r="A19" s="15" t="s">
        <v>51</v>
      </c>
      <c r="B19" s="16" t="s">
        <v>36</v>
      </c>
    </row>
    <row r="20" spans="1:2" ht="37.5" customHeight="1" x14ac:dyDescent="0.25">
      <c r="A20" s="15" t="s">
        <v>52</v>
      </c>
      <c r="B20" s="16" t="s">
        <v>37</v>
      </c>
    </row>
    <row r="21" spans="1:2" ht="45" x14ac:dyDescent="0.25">
      <c r="A21" s="15" t="s">
        <v>53</v>
      </c>
      <c r="B21" s="16" t="s">
        <v>38</v>
      </c>
    </row>
    <row r="22" spans="1:2" ht="60" x14ac:dyDescent="0.25">
      <c r="A22" s="15" t="s">
        <v>54</v>
      </c>
      <c r="B22" s="16" t="s">
        <v>39</v>
      </c>
    </row>
    <row r="23" spans="1:2" ht="45" x14ac:dyDescent="0.25">
      <c r="A23" s="15" t="s">
        <v>55</v>
      </c>
      <c r="B23" s="16" t="s">
        <v>40</v>
      </c>
    </row>
  </sheetData>
  <mergeCells count="9">
    <mergeCell ref="Q5:R5"/>
    <mergeCell ref="D3:D7"/>
    <mergeCell ref="E1:F1"/>
    <mergeCell ref="I2:J2"/>
    <mergeCell ref="I3:J3"/>
    <mergeCell ref="I4:I5"/>
    <mergeCell ref="J4:J5"/>
    <mergeCell ref="I1:O1"/>
    <mergeCell ref="H6:H10"/>
  </mergeCells>
  <phoneticPr fontId="4" type="noConversion"/>
  <conditionalFormatting sqref="K6:O10">
    <cfRule type="cellIs" dxfId="2" priority="1" stopIfTrue="1" operator="between">
      <formula>8</formula>
      <formula>10</formula>
    </cfRule>
    <cfRule type="cellIs" dxfId="1" priority="2" stopIfTrue="1" operator="between">
      <formula>6</formula>
      <formula>7</formula>
    </cfRule>
    <cfRule type="cellIs" dxfId="0" priority="3" stopIfTrue="1" operator="equal">
      <formula>5</formula>
    </cfRule>
  </conditionalFormatting>
  <printOptions horizontalCentered="1" verticalCentered="1"/>
  <pageMargins left="0.19685039370078741" right="0.19685039370078741" top="0.19685039370078741" bottom="0.15748031496062992" header="0.31496062992125984" footer="0.31496062992125984"/>
  <pageSetup scale="3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RCSP </vt:lpstr>
      <vt:lpstr>NOMENCLATURAS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Alfonso Moreno Isaquita</dc:creator>
  <cp:lastModifiedBy>Eduard Pinilla</cp:lastModifiedBy>
  <cp:lastPrinted>2019-06-17T16:52:03Z</cp:lastPrinted>
  <dcterms:created xsi:type="dcterms:W3CDTF">2013-12-13T13:18:34Z</dcterms:created>
  <dcterms:modified xsi:type="dcterms:W3CDTF">2019-06-17T16:52:06Z</dcterms:modified>
</cp:coreProperties>
</file>