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440" windowHeight="8010"/>
  </bookViews>
  <sheets>
    <sheet name="Formato" sheetId="1" r:id="rId1"/>
  </sheets>
  <calcPr calcId="145621"/>
</workbook>
</file>

<file path=xl/calcChain.xml><?xml version="1.0" encoding="utf-8"?>
<calcChain xmlns="http://schemas.openxmlformats.org/spreadsheetml/2006/main">
  <c r="I102" i="1" l="1"/>
  <c r="I92" i="1" s="1"/>
  <c r="H116" i="1" s="1"/>
  <c r="I111" i="1"/>
  <c r="I114" i="1"/>
  <c r="I113" i="1"/>
  <c r="I104" i="1"/>
  <c r="I105" i="1"/>
  <c r="I106" i="1"/>
  <c r="I107" i="1"/>
  <c r="I108" i="1"/>
  <c r="I109" i="1"/>
  <c r="I110" i="1"/>
  <c r="I103" i="1"/>
  <c r="I101" i="1"/>
  <c r="I100" i="1"/>
  <c r="I95" i="1"/>
  <c r="I96" i="1"/>
  <c r="I97" i="1"/>
  <c r="I98" i="1"/>
  <c r="I94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78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45" i="1"/>
  <c r="I37" i="1"/>
  <c r="I38" i="1"/>
  <c r="I39" i="1"/>
  <c r="I40" i="1"/>
  <c r="I41" i="1"/>
  <c r="I42" i="1"/>
  <c r="I43" i="1"/>
  <c r="I36" i="1"/>
  <c r="I35" i="1" s="1"/>
  <c r="I26" i="1"/>
  <c r="I27" i="1"/>
  <c r="I28" i="1"/>
  <c r="I29" i="1"/>
  <c r="I30" i="1"/>
  <c r="I31" i="1"/>
  <c r="I32" i="1"/>
  <c r="I25" i="1"/>
  <c r="I112" i="1"/>
  <c r="I99" i="1"/>
  <c r="I93" i="1"/>
  <c r="I77" i="1"/>
  <c r="I44" i="1"/>
  <c r="I33" i="1"/>
  <c r="I24" i="1"/>
  <c r="I11" i="1"/>
  <c r="I21" i="1"/>
  <c r="I22" i="1"/>
  <c r="I16" i="1"/>
  <c r="I12" i="1"/>
  <c r="I18" i="1"/>
  <c r="I19" i="1"/>
  <c r="I20" i="1"/>
  <c r="I17" i="1"/>
  <c r="I14" i="1"/>
  <c r="I15" i="1"/>
  <c r="I13" i="1"/>
  <c r="I23" i="1" l="1"/>
  <c r="I34" i="1"/>
  <c r="I8" i="1"/>
  <c r="I9" i="1"/>
  <c r="I10" i="1"/>
  <c r="I7" i="1"/>
  <c r="I6" i="1" l="1"/>
  <c r="H123" i="1" l="1"/>
</calcChain>
</file>

<file path=xl/sharedStrings.xml><?xml version="1.0" encoding="utf-8"?>
<sst xmlns="http://schemas.openxmlformats.org/spreadsheetml/2006/main" count="326" uniqueCount="237">
  <si>
    <t>CANTIDAD</t>
  </si>
  <si>
    <t>M2</t>
  </si>
  <si>
    <t>TOTAL</t>
  </si>
  <si>
    <t>TOTAL COSTO DIRECTO</t>
  </si>
  <si>
    <t xml:space="preserve">ÍTEM </t>
  </si>
  <si>
    <t xml:space="preserve">DESCRIPCIÓN </t>
  </si>
  <si>
    <t xml:space="preserve">UNIDAD </t>
  </si>
  <si>
    <t xml:space="preserve">VALOR UNITARIO  </t>
  </si>
  <si>
    <t xml:space="preserve">VALOR TOTAL </t>
  </si>
  <si>
    <t>1.0</t>
  </si>
  <si>
    <t xml:space="preserve">PRELIMINARES </t>
  </si>
  <si>
    <t>1.1</t>
  </si>
  <si>
    <t>1.2</t>
  </si>
  <si>
    <t>1.3</t>
  </si>
  <si>
    <t>1.4</t>
  </si>
  <si>
    <t>2.0</t>
  </si>
  <si>
    <t>2.1</t>
  </si>
  <si>
    <t>2.3</t>
  </si>
  <si>
    <t>3.0</t>
  </si>
  <si>
    <t>3.2</t>
  </si>
  <si>
    <t>4.0</t>
  </si>
  <si>
    <t>4.1</t>
  </si>
  <si>
    <t>5.1</t>
  </si>
  <si>
    <t xml:space="preserve">_________________
(Nombre del Representante Legal)
(Número de Cédula de Ciudadanía)
Representante legal
Antes de  diligenciar este anexo tenga en cuenta que:
NOTA: SI EL PROPONENTE NO DISCRIMINA EL IMPUESTO AL VALOR AGREGADO (IVA) Y EL BIEN CAUSA DICHO IMPUESTO, LA UNIVERSIDAD LO CONSIDERARÁ INCLUIDO EN EL VALOR TOTAL DE LA PROPUESTA Y ASÍ LO ACEPTARÁ EL PROPONENTE.
Atentamente,
Nombre o Razón Social del Proponente: ____________________________
NIT: __________________________________________________________
Nombre del Representante Legal: __________________________________
C. C. No. : ______________________ De: _____________________________
FIRMA: ________________________________
</t>
  </si>
  <si>
    <t>UND</t>
  </si>
  <si>
    <t xml:space="preserve">
Bogotá D.C., de 2019
Señores
Universidad Distrital Francisco José de Caldas
 Ciudad.-
REF: CONVOCATORIA PÚBLICA  N° 005  de 2019
El suscrito (diligenciar), obrando en nombre y representación de (diligenciar), de conformidad con lo establecido en el pliego de condiciones del proceso de selección citado en la referencia, por medio del presente, oferto en firme, irrevocablemente y como precio fijo, con destino a la celebración del contrato objeto de este proceso, y en consecuencia, ofrezco proveer los bienes correspondientes relacionados en el pliego de condiciones, bajo las características técnicas establecidas para tales bienes y conforme a las condiciones y cantidades, previstos para tal efecto, precio que se discrimina así: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</si>
  <si>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</si>
  <si>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Localización y Replanteo de tuberías</t>
  </si>
  <si>
    <t>ML</t>
  </si>
  <si>
    <t xml:space="preserve">Descapote e=0.1m </t>
  </si>
  <si>
    <t xml:space="preserve">Señalización provisional para rutas peatonales provisionales </t>
  </si>
  <si>
    <t>GL</t>
  </si>
  <si>
    <t xml:space="preserve">MOVIMIENTO DE TIERRAS Y RELLENOS </t>
  </si>
  <si>
    <t xml:space="preserve">EXCAVACIONES </t>
  </si>
  <si>
    <t xml:space="preserve">Excavación Manual red de alcantarillado d&lt;12" h&lt;3m </t>
  </si>
  <si>
    <t>2.1.2</t>
  </si>
  <si>
    <t>M3</t>
  </si>
  <si>
    <t xml:space="preserve">Excavación Manual red de alcantarillado d&lt;12" h&gt;3m </t>
  </si>
  <si>
    <t>2.1.3.</t>
  </si>
  <si>
    <t>Excavación manual material común para caja de filtro</t>
  </si>
  <si>
    <t>2.2</t>
  </si>
  <si>
    <t xml:space="preserve">RELLENOS </t>
  </si>
  <si>
    <t>2.2.1</t>
  </si>
  <si>
    <t>Relleno con material seleccionado proveniente de la excavación</t>
  </si>
  <si>
    <t>2.2.2</t>
  </si>
  <si>
    <t>Suministro, instalación y compactado de relleno con recebo</t>
  </si>
  <si>
    <t>2.2.3</t>
  </si>
  <si>
    <t>Suministro, instalación de relleno con súbase granular</t>
  </si>
  <si>
    <t>2.2.4</t>
  </si>
  <si>
    <t xml:space="preserve">Suministro, instalación y compactado de relleno con arena </t>
  </si>
  <si>
    <t>RETIRO Y DISPOSICIÓN DE MATERIAL SOBRANTE</t>
  </si>
  <si>
    <t>2.3.1</t>
  </si>
  <si>
    <t xml:space="preserve">Retiro y disposición de material sobrante </t>
  </si>
  <si>
    <t xml:space="preserve">INSTALACIÓN DE TUBERÍA Y OBRAS HIDRÁULICAS </t>
  </si>
  <si>
    <t>3.1.</t>
  </si>
  <si>
    <t xml:space="preserve">SUMINISTRO E INSTALACIÓN DE TUBERÍA PARA REDES EXTERNAS DE ALCANTARILLADO </t>
  </si>
  <si>
    <t>Suministro e instalación tubería PVC Novafort d=4"</t>
  </si>
  <si>
    <t>Suministro e instalación tubería PVC Novafort d=6"</t>
  </si>
  <si>
    <t>3.1.4</t>
  </si>
  <si>
    <t>Suministro e instalación tubería PVC Novafort d=8"</t>
  </si>
  <si>
    <t>3.1.5</t>
  </si>
  <si>
    <t>Suministro e instalación tubería PVC Novafort d=10"</t>
  </si>
  <si>
    <t>3.1.6</t>
  </si>
  <si>
    <t>Suministro e instalación tubería PVC Novafort d=12"</t>
  </si>
  <si>
    <t>3.1.7</t>
  </si>
  <si>
    <t>Suministro e instalación tubería PVC Novafort d=14"</t>
  </si>
  <si>
    <t>3.1.8</t>
  </si>
  <si>
    <t>Suministro e instalación tubería PVC Novafort d=16"</t>
  </si>
  <si>
    <t>Suministro e instalación tubería PVC Novafort d=18"</t>
  </si>
  <si>
    <t xml:space="preserve">ADECUACIÓN DE LA INFRAESTRUCTURA EXISTENTE </t>
  </si>
  <si>
    <t>3.2.1</t>
  </si>
  <si>
    <t xml:space="preserve">Adecuación cajas de inspección existentes </t>
  </si>
  <si>
    <t>3.3</t>
  </si>
  <si>
    <t xml:space="preserve">CONSTRUCCIÓN ESTRUCTURAS HIDRÁULICAS  </t>
  </si>
  <si>
    <t>3.3.1</t>
  </si>
  <si>
    <t>Construcción caja de inspección 0,6x0,6</t>
  </si>
  <si>
    <t>3.3.2</t>
  </si>
  <si>
    <t>Construcción caja de inspección 0,7x0,7</t>
  </si>
  <si>
    <t>3.3.3</t>
  </si>
  <si>
    <t>Construcción caja de inspección 0,8x0,8</t>
  </si>
  <si>
    <t>3.3.4</t>
  </si>
  <si>
    <t xml:space="preserve">Construcción caja de inspección 1x1m </t>
  </si>
  <si>
    <t>3.3.5</t>
  </si>
  <si>
    <t>Construcción Pozo de inspección d=1.2 h&lt;2</t>
  </si>
  <si>
    <t>3.3.6</t>
  </si>
  <si>
    <t>Suministro e instalación cámara de caída d=4"</t>
  </si>
  <si>
    <t>3.3.7</t>
  </si>
  <si>
    <t>Suministro e instalación cámara de caída d=6"</t>
  </si>
  <si>
    <t>3.3.8</t>
  </si>
  <si>
    <t>Suministro e instalación cámara de caída d=8"</t>
  </si>
  <si>
    <t>3.4</t>
  </si>
  <si>
    <t xml:space="preserve">ADECUACIÓN REDES INTERNAS  </t>
  </si>
  <si>
    <t>3.4.1</t>
  </si>
  <si>
    <t xml:space="preserve">Desmonte de sanitarios </t>
  </si>
  <si>
    <t>3.4.2</t>
  </si>
  <si>
    <t>Desmonte y retiro de tubería en HG D=2"</t>
  </si>
  <si>
    <t>3.4.3</t>
  </si>
  <si>
    <t>Desmonte y retiro de tubería en HG D=3"</t>
  </si>
  <si>
    <t>3.4.4</t>
  </si>
  <si>
    <t>Desmonte y retiro de tubería en HG D=4"</t>
  </si>
  <si>
    <t>3.4.5</t>
  </si>
  <si>
    <t>Instalación de Tubería  PVC-S 2"</t>
  </si>
  <si>
    <t>3.4.6</t>
  </si>
  <si>
    <t>Instalación de Tubería  PVC-S 3"</t>
  </si>
  <si>
    <t>3.4.7</t>
  </si>
  <si>
    <t>Instalación de Tubería  PVC-S 4"</t>
  </si>
  <si>
    <t>3.4.8</t>
  </si>
  <si>
    <t>Instalación de Tubería  PVC-V 2"</t>
  </si>
  <si>
    <t>3.4.9</t>
  </si>
  <si>
    <t>Suministro e instalación Yee PVC sanitaria reducida 3"x2"</t>
  </si>
  <si>
    <t>3.4.10</t>
  </si>
  <si>
    <t>Suministro e instalación Yee PVC sanitaria d=2"</t>
  </si>
  <si>
    <t>3.4.11</t>
  </si>
  <si>
    <t>Suministro e instalación Codo PVC 90 CxC d= 2"</t>
  </si>
  <si>
    <t>3.4.12</t>
  </si>
  <si>
    <t>Suministro e instalación Codo PVC 45 CxC d=2"</t>
  </si>
  <si>
    <t>3.4.13</t>
  </si>
  <si>
    <t>Suministro e instalación Codo PVC 45 CxC d=3"</t>
  </si>
  <si>
    <t>3.4.14</t>
  </si>
  <si>
    <t>Suministro e instalación Codo PVC 45 CxC d=4"</t>
  </si>
  <si>
    <t>3.4.15</t>
  </si>
  <si>
    <t>Suministro e instalación sifón PVC S d= 3"</t>
  </si>
  <si>
    <t>3.4.16</t>
  </si>
  <si>
    <t>Suministro e instalación sifón PVC S d= 2"</t>
  </si>
  <si>
    <t>3.4.17</t>
  </si>
  <si>
    <t>Suministro e instalación Yee PVC sanitaria d=3"</t>
  </si>
  <si>
    <t>3.4.18</t>
  </si>
  <si>
    <t>Suministro e instalación Yee PVC sanitaria d=4"</t>
  </si>
  <si>
    <t>3.4.19</t>
  </si>
  <si>
    <t>Suministro e instalación Yee PVC sanitaria reducida 4"x2"</t>
  </si>
  <si>
    <t>3.4.20</t>
  </si>
  <si>
    <t>Suministro e instalación Yee PVC sanitaria reducida 4"x3"</t>
  </si>
  <si>
    <t>3.4.21</t>
  </si>
  <si>
    <t>Suministro e instalación Buje PVC soldado 3"x2"</t>
  </si>
  <si>
    <t>3.4.22</t>
  </si>
  <si>
    <t>Suministro e instalación Buje PVC soldado 4"x2"</t>
  </si>
  <si>
    <t>3.4.23</t>
  </si>
  <si>
    <t>Abrazadera Fija Tipo pera para tubería de 4"</t>
  </si>
  <si>
    <t>3.4.24</t>
  </si>
  <si>
    <t>Tensor D.1/8"</t>
  </si>
  <si>
    <t>3.4.25</t>
  </si>
  <si>
    <t>Suministro e instalación Tee PVC sanitaria d=4"</t>
  </si>
  <si>
    <t>3.4.26</t>
  </si>
  <si>
    <t>Suministro e instalación Adaptador de limpieza PVC d=3"</t>
  </si>
  <si>
    <t>3.4.27</t>
  </si>
  <si>
    <t>Suministro e instalación Adaptador de limpieza PVC d=4"</t>
  </si>
  <si>
    <t>3.4.28</t>
  </si>
  <si>
    <t xml:space="preserve">Instalación de sanitarios </t>
  </si>
  <si>
    <t>3.4.29</t>
  </si>
  <si>
    <t xml:space="preserve">Desinstalación de lavamanos </t>
  </si>
  <si>
    <t>3.4.30</t>
  </si>
  <si>
    <t xml:space="preserve">Instalación de lavamanos </t>
  </si>
  <si>
    <t>3.4.31</t>
  </si>
  <si>
    <t xml:space="preserve">Desinstalación de orinales </t>
  </si>
  <si>
    <t>3.4.32</t>
  </si>
  <si>
    <t xml:space="preserve">Instalación de orinales </t>
  </si>
  <si>
    <t>3.5</t>
  </si>
  <si>
    <t xml:space="preserve">INSTALACIÓN DE SISTEMAS DE PRETRATAMIENTO </t>
  </si>
  <si>
    <t>3.5.1</t>
  </si>
  <si>
    <t>Suministro e instalación trampa de grasas d=2" o q= 0,94 l/s</t>
  </si>
  <si>
    <t>3.5.2</t>
  </si>
  <si>
    <t>Suministro e instalación trampa de grasas d=2” o q= 1,3 l/s</t>
  </si>
  <si>
    <t>3.5.3</t>
  </si>
  <si>
    <t>Suministro e instalación trampa de grasas d=4" o q= 2,2 l/s</t>
  </si>
  <si>
    <t>3.5.4</t>
  </si>
  <si>
    <t>Construcción trampa grasas v=5,68 largo:1,6m ancho:3,2m profundidad:1,15</t>
  </si>
  <si>
    <t>3.5.5</t>
  </si>
  <si>
    <t>Construcción de Filtro Lento  Dim int. (1.40 X 1.80)</t>
  </si>
  <si>
    <t>3.5.6</t>
  </si>
  <si>
    <t>Construcción de Filtro Lento Dim int. (1.5 X 2.80)</t>
  </si>
  <si>
    <t>3.5.7</t>
  </si>
  <si>
    <t>Construcción de Filtro Lento Dim. Int. (0.80 X 1.00)</t>
  </si>
  <si>
    <t>3.5.8</t>
  </si>
  <si>
    <t>Construcción de Filtro Lento Dim Int. (1.4 X 2.2)</t>
  </si>
  <si>
    <t>3.5.9</t>
  </si>
  <si>
    <t>Construcción de Filtro Lento Dim Int. ( 0.50 X 2.00)</t>
  </si>
  <si>
    <t>3.5.10</t>
  </si>
  <si>
    <t>Configuración de material granular para Filtro Lento Dim int. (1.40 X 1.60)</t>
  </si>
  <si>
    <t>3.5.11</t>
  </si>
  <si>
    <t>Configuración de material granular para Filtro Lento Dim int. (1.5 X 2.60)</t>
  </si>
  <si>
    <t>3.5.12</t>
  </si>
  <si>
    <t>Configuración de material granular para Filtro Lento  Dim int. (0.80 X 0.80)</t>
  </si>
  <si>
    <t>3.5.13</t>
  </si>
  <si>
    <t>Configuración de material granular para Filtro Lento Dim int.(1.4 X 2.0)</t>
  </si>
  <si>
    <t>3.5.14</t>
  </si>
  <si>
    <t>Configuración de material granular para Filtro Lento Dim int (0.50 X 1.80)</t>
  </si>
  <si>
    <t xml:space="preserve">CONSTRUCCIONES, RECONSTRUCCIONES Y DEMOLICIONES </t>
  </si>
  <si>
    <t xml:space="preserve">RECONSTRUCCIÓN PASOS PEATONALES </t>
  </si>
  <si>
    <t>4.1.1</t>
  </si>
  <si>
    <t>Construcción /  reconstrucción paso peatonal en concreto e=0.1m</t>
  </si>
  <si>
    <t>4.1.2</t>
  </si>
  <si>
    <t xml:space="preserve">Reconstrucción/construcción zona peatonal en adoquín de concreto </t>
  </si>
  <si>
    <t>4.1.3</t>
  </si>
  <si>
    <t xml:space="preserve">Reconstrucción/construcción zona peatonal en baldosín </t>
  </si>
  <si>
    <t>4.1.4</t>
  </si>
  <si>
    <t xml:space="preserve">Construcción /  reconstrucción paso vehicular en concreto </t>
  </si>
  <si>
    <t>4.1.5</t>
  </si>
  <si>
    <t xml:space="preserve">Empredización con cespedon </t>
  </si>
  <si>
    <t>4.2</t>
  </si>
  <si>
    <t xml:space="preserve">RECONSTRUCCIÓN DE MUROS E INTERIORES </t>
  </si>
  <si>
    <t>4.2.1</t>
  </si>
  <si>
    <t>Empate en concreto tubería colgante</t>
  </si>
  <si>
    <t>4.2.2</t>
  </si>
  <si>
    <t xml:space="preserve">Pañete en muro e=2cm </t>
  </si>
  <si>
    <t>4.3</t>
  </si>
  <si>
    <t xml:space="preserve">DEMOLICIONES </t>
  </si>
  <si>
    <t>4.3.1</t>
  </si>
  <si>
    <t xml:space="preserve">Demolición paso vehicular en concreto </t>
  </si>
  <si>
    <t>4.3.2</t>
  </si>
  <si>
    <t xml:space="preserve">Demolición paso peatonal en concreto </t>
  </si>
  <si>
    <t>4.3.3</t>
  </si>
  <si>
    <t xml:space="preserve">Demolición paso peatonal en adoquín </t>
  </si>
  <si>
    <t>4.3.4</t>
  </si>
  <si>
    <t xml:space="preserve">Demolición baldosín </t>
  </si>
  <si>
    <t>4.3.5</t>
  </si>
  <si>
    <t>Demolición manual de placa de contrapiso e=0.10 m</t>
  </si>
  <si>
    <t>4.3.6</t>
  </si>
  <si>
    <t xml:space="preserve">Regata en muros Ancho 8 cm - L=0.6. Para desmonte y retiro de Tubería HG 50 mm Lavamanos, Pocetas y Duchas </t>
  </si>
  <si>
    <t>4.3.7</t>
  </si>
  <si>
    <t>Regata en placa Diámetro de 6 a 12 cm desmonte y retiro de tubería HG 75 a 110 mm Sifones y Sanitarios</t>
  </si>
  <si>
    <t>4.3.8</t>
  </si>
  <si>
    <t>Regata en placa Ancho de 12 cm, desmantelación de Red hidrosanitaria y Cajas de inspección Primer Piso y Semisótano</t>
  </si>
  <si>
    <t xml:space="preserve">OBRAS FINALES </t>
  </si>
  <si>
    <t>Aseo, limpieza, retiro de señalización y disposición final de escombros</t>
  </si>
  <si>
    <t>5.2</t>
  </si>
  <si>
    <t xml:space="preserve">Desmonte de campamentos </t>
  </si>
  <si>
    <t xml:space="preserve">Construcción campamento provisional </t>
  </si>
  <si>
    <t xml:space="preserve">% ADMINISTRACION </t>
  </si>
  <si>
    <t>% IMPREVISTOS</t>
  </si>
  <si>
    <t xml:space="preserve">% UTILIDAD </t>
  </si>
  <si>
    <t>IVA SOBRE UTILIDAD</t>
  </si>
  <si>
    <t>UNIVERSIDAD DISTRITAL FRANCISCO JOSÉ DE CALDAS
CONVOCATORIA PÚBLICA N° 005 DE 2018
ANEXO N° 3.
PROPUESTA ECONÓMICA</t>
  </si>
  <si>
    <t>3.1.1</t>
  </si>
  <si>
    <t>3.1.2</t>
  </si>
  <si>
    <t>3.1.3</t>
  </si>
  <si>
    <t>4.3.9</t>
  </si>
  <si>
    <t>Regata en muro Ancho de 8 cm, conformación de red de ventilación.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</si>
</sst>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4" fillId="2" borderId="10" xfId="0" applyFont="1" applyFill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 applyBorder="1"/>
    <xf numFmtId="0" fontId="3" fillId="0" borderId="0" xfId="0" applyFont="1" applyBorder="1" applyAlignment="1">
      <alignment horizontal="justify" vertical="top" wrapText="1"/>
    </xf>
    <xf numFmtId="0" fontId="4" fillId="2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65" fontId="3" fillId="0" borderId="0" xfId="1" applyFont="1" applyBorder="1"/>
    <xf numFmtId="44" fontId="3" fillId="0" borderId="0" xfId="0" applyNumberFormat="1" applyFont="1" applyBorder="1"/>
    <xf numFmtId="3" fontId="3" fillId="0" borderId="9" xfId="0" applyNumberFormat="1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3" fontId="3" fillId="5" borderId="15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166" fontId="5" fillId="0" borderId="3" xfId="1" applyNumberFormat="1" applyFont="1" applyFill="1" applyBorder="1" applyAlignment="1">
      <alignment horizontal="center" vertical="center"/>
    </xf>
    <xf numFmtId="166" fontId="5" fillId="0" borderId="12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166" fontId="5" fillId="0" borderId="4" xfId="1" applyNumberFormat="1" applyFont="1" applyFill="1" applyBorder="1" applyAlignment="1">
      <alignment horizontal="center" vertical="center"/>
    </xf>
    <xf numFmtId="166" fontId="5" fillId="0" borderId="7" xfId="1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166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66" fontId="5" fillId="0" borderId="2" xfId="1" applyNumberFormat="1" applyFont="1" applyFill="1" applyBorder="1" applyAlignment="1">
      <alignment horizontal="center" vertical="center"/>
    </xf>
    <xf numFmtId="166" fontId="5" fillId="0" borderId="11" xfId="1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132293</xdr:colOff>
      <xdr:row>0</xdr:row>
      <xdr:rowOff>0</xdr:rowOff>
    </xdr:from>
    <xdr:to>
      <xdr:col>1</xdr:col>
      <xdr:colOff>328083</xdr:colOff>
      <xdr:row>0</xdr:row>
      <xdr:rowOff>1064459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93" y="0"/>
          <a:ext cx="926040" cy="1064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25"/>
  <sheetViews>
    <sheetView tabSelected="1" zoomScale="80" zoomScaleNormal="80" workbookViewId="0">
      <selection activeCell="H116" sqref="H116:I116"/>
    </sheetView>
  </sheetViews>
  <sheetFormatPr baseColWidth="10" defaultColWidth="11" defaultRowHeight="12.75" x14ac:dyDescent="0.2"/>
  <cols>
    <col min="1" max="1" width="14.7109375" style="10" customWidth="1"/>
    <col min="2" max="2" width="11" style="6" customWidth="1"/>
    <col min="3" max="3" width="15.140625" style="6" customWidth="1"/>
    <col min="4" max="4" width="11" style="6"/>
    <col min="5" max="5" width="18.5703125" style="6" customWidth="1"/>
    <col min="6" max="6" width="9.28515625" style="6" bestFit="1" customWidth="1"/>
    <col min="7" max="7" width="11.28515625" style="6" customWidth="1"/>
    <col min="8" max="8" width="20.28515625" style="6" bestFit="1" customWidth="1"/>
    <col min="9" max="9" width="18.28515625" style="6" customWidth="1"/>
    <col min="10" max="10" width="11" style="6"/>
    <col min="11" max="11" width="18.85546875" style="6" bestFit="1" customWidth="1"/>
    <col min="12" max="12" width="11" style="6"/>
    <col min="13" max="13" width="19.42578125" style="6" bestFit="1" customWidth="1"/>
    <col min="14" max="16384" width="11" style="6"/>
  </cols>
  <sheetData>
    <row r="1" spans="1:13" ht="90.75" customHeight="1" x14ac:dyDescent="0.2">
      <c r="A1" s="56" t="s">
        <v>231</v>
      </c>
      <c r="B1" s="56"/>
      <c r="C1" s="56"/>
      <c r="D1" s="56"/>
      <c r="E1" s="56"/>
      <c r="F1" s="56"/>
      <c r="G1" s="56"/>
      <c r="H1" s="56"/>
      <c r="I1" s="56"/>
    </row>
    <row r="2" spans="1:13" ht="204.75" customHeight="1" x14ac:dyDescent="0.2">
      <c r="A2" s="57" t="s">
        <v>25</v>
      </c>
      <c r="B2" s="57"/>
      <c r="C2" s="57"/>
      <c r="D2" s="57"/>
      <c r="E2" s="57"/>
      <c r="F2" s="57"/>
      <c r="G2" s="57"/>
      <c r="H2" s="57"/>
      <c r="I2" s="57"/>
      <c r="K2" s="6" t="s">
        <v>26</v>
      </c>
    </row>
    <row r="3" spans="1:13" x14ac:dyDescent="0.2">
      <c r="B3" s="8"/>
      <c r="C3" s="8"/>
      <c r="D3" s="8"/>
      <c r="E3" s="8"/>
      <c r="F3" s="8"/>
      <c r="G3" s="8"/>
      <c r="H3" s="8"/>
      <c r="I3" s="8"/>
    </row>
    <row r="4" spans="1:13" ht="5.25" customHeight="1" thickBot="1" x14ac:dyDescent="0.3">
      <c r="B4" s="1"/>
      <c r="C4" s="1"/>
      <c r="D4" s="1"/>
      <c r="E4" s="1"/>
      <c r="F4" s="1"/>
      <c r="G4" s="1"/>
      <c r="H4" s="1"/>
      <c r="I4" s="1"/>
    </row>
    <row r="5" spans="1:13" ht="33" customHeight="1" thickBot="1" x14ac:dyDescent="0.25">
      <c r="A5" s="12" t="s">
        <v>4</v>
      </c>
      <c r="B5" s="63" t="s">
        <v>5</v>
      </c>
      <c r="C5" s="64"/>
      <c r="D5" s="64"/>
      <c r="E5" s="64"/>
      <c r="F5" s="9" t="s">
        <v>6</v>
      </c>
      <c r="G5" s="9" t="s">
        <v>0</v>
      </c>
      <c r="H5" s="9" t="s">
        <v>7</v>
      </c>
      <c r="I5" s="5" t="s">
        <v>8</v>
      </c>
    </row>
    <row r="6" spans="1:13" ht="15.75" customHeight="1" thickBot="1" x14ac:dyDescent="0.25">
      <c r="A6" s="23" t="s">
        <v>9</v>
      </c>
      <c r="B6" s="44" t="s">
        <v>10</v>
      </c>
      <c r="C6" s="45"/>
      <c r="D6" s="45"/>
      <c r="E6" s="46"/>
      <c r="F6" s="13"/>
      <c r="G6" s="14"/>
      <c r="H6" s="14"/>
      <c r="I6" s="15">
        <f>+SUM(I7:I10)</f>
        <v>0</v>
      </c>
    </row>
    <row r="7" spans="1:13" ht="27.75" customHeight="1" thickBot="1" x14ac:dyDescent="0.25">
      <c r="A7" s="11" t="s">
        <v>11</v>
      </c>
      <c r="B7" s="47" t="s">
        <v>226</v>
      </c>
      <c r="C7" s="48"/>
      <c r="D7" s="48"/>
      <c r="E7" s="49"/>
      <c r="F7" s="16" t="s">
        <v>24</v>
      </c>
      <c r="G7" s="17">
        <v>4</v>
      </c>
      <c r="H7" s="17"/>
      <c r="I7" s="18">
        <f>+G7*H7</f>
        <v>0</v>
      </c>
      <c r="K7" s="27"/>
      <c r="M7" s="28"/>
    </row>
    <row r="8" spans="1:13" ht="35.25" customHeight="1" thickBot="1" x14ac:dyDescent="0.25">
      <c r="A8" s="11" t="s">
        <v>12</v>
      </c>
      <c r="B8" s="47" t="s">
        <v>27</v>
      </c>
      <c r="C8" s="48"/>
      <c r="D8" s="48"/>
      <c r="E8" s="49"/>
      <c r="F8" s="16" t="s">
        <v>28</v>
      </c>
      <c r="G8" s="29">
        <v>2068</v>
      </c>
      <c r="H8" s="17"/>
      <c r="I8" s="18">
        <f t="shared" ref="I8:I10" si="0">+G8*H8</f>
        <v>0</v>
      </c>
      <c r="K8" s="27"/>
      <c r="M8" s="28"/>
    </row>
    <row r="9" spans="1:13" ht="15" customHeight="1" thickBot="1" x14ac:dyDescent="0.25">
      <c r="A9" s="11" t="s">
        <v>13</v>
      </c>
      <c r="B9" s="47" t="s">
        <v>29</v>
      </c>
      <c r="C9" s="48"/>
      <c r="D9" s="48"/>
      <c r="E9" s="49"/>
      <c r="F9" s="16" t="s">
        <v>1</v>
      </c>
      <c r="G9" s="17">
        <v>258</v>
      </c>
      <c r="H9" s="17"/>
      <c r="I9" s="18">
        <f t="shared" si="0"/>
        <v>0</v>
      </c>
      <c r="K9" s="27"/>
      <c r="M9" s="28"/>
    </row>
    <row r="10" spans="1:13" ht="27" customHeight="1" thickBot="1" x14ac:dyDescent="0.25">
      <c r="A10" s="11" t="s">
        <v>14</v>
      </c>
      <c r="B10" s="47" t="s">
        <v>30</v>
      </c>
      <c r="C10" s="48"/>
      <c r="D10" s="48"/>
      <c r="E10" s="49"/>
      <c r="F10" s="16" t="s">
        <v>31</v>
      </c>
      <c r="G10" s="17">
        <v>3</v>
      </c>
      <c r="H10" s="17"/>
      <c r="I10" s="18">
        <f t="shared" si="0"/>
        <v>0</v>
      </c>
      <c r="K10" s="27"/>
      <c r="M10" s="28"/>
    </row>
    <row r="11" spans="1:13" ht="42" customHeight="1" thickBot="1" x14ac:dyDescent="0.25">
      <c r="A11" s="23" t="s">
        <v>15</v>
      </c>
      <c r="B11" s="44" t="s">
        <v>32</v>
      </c>
      <c r="C11" s="45"/>
      <c r="D11" s="45"/>
      <c r="E11" s="46"/>
      <c r="F11" s="13"/>
      <c r="G11" s="14"/>
      <c r="H11" s="14"/>
      <c r="I11" s="15">
        <f>+I12+I16+I21</f>
        <v>0</v>
      </c>
      <c r="K11" s="27"/>
      <c r="M11" s="28"/>
    </row>
    <row r="12" spans="1:13" ht="67.5" customHeight="1" thickBot="1" x14ac:dyDescent="0.25">
      <c r="A12" s="22" t="s">
        <v>16</v>
      </c>
      <c r="B12" s="58" t="s">
        <v>33</v>
      </c>
      <c r="C12" s="59"/>
      <c r="D12" s="59"/>
      <c r="E12" s="60"/>
      <c r="F12" s="22"/>
      <c r="G12" s="22"/>
      <c r="H12" s="22"/>
      <c r="I12" s="22">
        <f>+SUM(I13:I15)</f>
        <v>0</v>
      </c>
      <c r="K12" s="27"/>
      <c r="M12" s="28"/>
    </row>
    <row r="13" spans="1:13" ht="67.5" customHeight="1" thickBot="1" x14ac:dyDescent="0.25">
      <c r="A13" s="31" t="s">
        <v>42</v>
      </c>
      <c r="B13" s="47" t="s">
        <v>34</v>
      </c>
      <c r="C13" s="48"/>
      <c r="D13" s="48"/>
      <c r="E13" s="49"/>
      <c r="F13" s="31" t="s">
        <v>36</v>
      </c>
      <c r="G13" s="32">
        <v>1389</v>
      </c>
      <c r="H13" s="30"/>
      <c r="I13" s="40">
        <f>+G13*H13</f>
        <v>0</v>
      </c>
      <c r="K13" s="27"/>
      <c r="M13" s="28"/>
    </row>
    <row r="14" spans="1:13" ht="67.5" customHeight="1" thickBot="1" x14ac:dyDescent="0.25">
      <c r="A14" s="31" t="s">
        <v>35</v>
      </c>
      <c r="B14" s="53" t="s">
        <v>37</v>
      </c>
      <c r="C14" s="54"/>
      <c r="D14" s="54"/>
      <c r="E14" s="55"/>
      <c r="F14" s="31" t="s">
        <v>36</v>
      </c>
      <c r="G14" s="31">
        <v>81</v>
      </c>
      <c r="H14" s="30"/>
      <c r="I14" s="40">
        <f t="shared" ref="I14:I15" si="1">+G14*H14</f>
        <v>0</v>
      </c>
      <c r="K14" s="27"/>
      <c r="M14" s="28"/>
    </row>
    <row r="15" spans="1:13" ht="67.5" customHeight="1" thickBot="1" x14ac:dyDescent="0.25">
      <c r="A15" s="31" t="s">
        <v>38</v>
      </c>
      <c r="B15" s="53" t="s">
        <v>39</v>
      </c>
      <c r="C15" s="54"/>
      <c r="D15" s="54"/>
      <c r="E15" s="55"/>
      <c r="F15" s="31" t="s">
        <v>36</v>
      </c>
      <c r="G15" s="31">
        <v>24.34</v>
      </c>
      <c r="H15" s="30"/>
      <c r="I15" s="40">
        <f t="shared" si="1"/>
        <v>0</v>
      </c>
      <c r="K15" s="27"/>
      <c r="M15" s="28"/>
    </row>
    <row r="16" spans="1:13" ht="104.25" customHeight="1" thickBot="1" x14ac:dyDescent="0.25">
      <c r="A16" s="22" t="s">
        <v>40</v>
      </c>
      <c r="B16" s="58" t="s">
        <v>41</v>
      </c>
      <c r="C16" s="59"/>
      <c r="D16" s="59"/>
      <c r="E16" s="60"/>
      <c r="F16" s="19"/>
      <c r="G16" s="20"/>
      <c r="H16" s="20"/>
      <c r="I16" s="21">
        <f>+SUM(I17:I20)</f>
        <v>0</v>
      </c>
      <c r="K16" s="27"/>
      <c r="M16" s="28"/>
    </row>
    <row r="17" spans="1:13" ht="84.75" customHeight="1" thickBot="1" x14ac:dyDescent="0.25">
      <c r="A17" s="11" t="s">
        <v>42</v>
      </c>
      <c r="B17" s="47" t="s">
        <v>43</v>
      </c>
      <c r="C17" s="48"/>
      <c r="D17" s="48"/>
      <c r="E17" s="49"/>
      <c r="F17" s="16" t="s">
        <v>36</v>
      </c>
      <c r="G17" s="17">
        <v>899.05</v>
      </c>
      <c r="H17" s="17"/>
      <c r="I17" s="18">
        <f>+G17*H17</f>
        <v>0</v>
      </c>
      <c r="K17" s="27"/>
      <c r="M17" s="28"/>
    </row>
    <row r="18" spans="1:13" ht="87" customHeight="1" thickBot="1" x14ac:dyDescent="0.25">
      <c r="A18" s="11" t="s">
        <v>44</v>
      </c>
      <c r="B18" s="47" t="s">
        <v>45</v>
      </c>
      <c r="C18" s="48"/>
      <c r="D18" s="48"/>
      <c r="E18" s="49"/>
      <c r="F18" s="16" t="s">
        <v>36</v>
      </c>
      <c r="G18" s="17">
        <v>92.81</v>
      </c>
      <c r="H18" s="17"/>
      <c r="I18" s="18">
        <f t="shared" ref="I18:I20" si="2">+G18*H18</f>
        <v>0</v>
      </c>
      <c r="K18" s="27"/>
      <c r="M18" s="28"/>
    </row>
    <row r="19" spans="1:13" ht="45" customHeight="1" thickBot="1" x14ac:dyDescent="0.25">
      <c r="A19" s="11" t="s">
        <v>46</v>
      </c>
      <c r="B19" s="47" t="s">
        <v>47</v>
      </c>
      <c r="C19" s="48"/>
      <c r="D19" s="48"/>
      <c r="E19" s="49"/>
      <c r="F19" s="16" t="s">
        <v>36</v>
      </c>
      <c r="G19" s="17">
        <v>134.16</v>
      </c>
      <c r="H19" s="17"/>
      <c r="I19" s="18">
        <f t="shared" si="2"/>
        <v>0</v>
      </c>
      <c r="K19" s="27"/>
      <c r="M19" s="28"/>
    </row>
    <row r="20" spans="1:13" ht="76.5" customHeight="1" thickBot="1" x14ac:dyDescent="0.25">
      <c r="A20" s="11" t="s">
        <v>48</v>
      </c>
      <c r="B20" s="47" t="s">
        <v>49</v>
      </c>
      <c r="C20" s="48"/>
      <c r="D20" s="48"/>
      <c r="E20" s="49"/>
      <c r="F20" s="16" t="s">
        <v>36</v>
      </c>
      <c r="G20" s="17">
        <v>197.01</v>
      </c>
      <c r="H20" s="17"/>
      <c r="I20" s="18">
        <f t="shared" si="2"/>
        <v>0</v>
      </c>
      <c r="K20" s="27"/>
      <c r="M20" s="28"/>
    </row>
    <row r="21" spans="1:13" ht="63.75" customHeight="1" thickBot="1" x14ac:dyDescent="0.25">
      <c r="A21" s="22" t="s">
        <v>17</v>
      </c>
      <c r="B21" s="58" t="s">
        <v>50</v>
      </c>
      <c r="C21" s="59"/>
      <c r="D21" s="59"/>
      <c r="E21" s="60"/>
      <c r="F21" s="22"/>
      <c r="G21" s="22"/>
      <c r="H21" s="22"/>
      <c r="I21" s="22">
        <f>+SUM(I22)</f>
        <v>0</v>
      </c>
      <c r="K21" s="27"/>
      <c r="M21" s="28"/>
    </row>
    <row r="22" spans="1:13" ht="107.25" customHeight="1" thickBot="1" x14ac:dyDescent="0.25">
      <c r="A22" s="11" t="s">
        <v>51</v>
      </c>
      <c r="B22" s="47" t="s">
        <v>52</v>
      </c>
      <c r="C22" s="48"/>
      <c r="D22" s="48"/>
      <c r="E22" s="49"/>
      <c r="F22" s="16" t="s">
        <v>36</v>
      </c>
      <c r="G22" s="17">
        <v>590.9</v>
      </c>
      <c r="H22" s="17"/>
      <c r="I22" s="18">
        <f>+G22*H22</f>
        <v>0</v>
      </c>
      <c r="K22" s="27"/>
      <c r="M22" s="28"/>
    </row>
    <row r="23" spans="1:13" ht="33" customHeight="1" thickBot="1" x14ac:dyDescent="0.25">
      <c r="A23" s="23" t="s">
        <v>18</v>
      </c>
      <c r="B23" s="44" t="s">
        <v>53</v>
      </c>
      <c r="C23" s="45"/>
      <c r="D23" s="45"/>
      <c r="E23" s="46"/>
      <c r="F23" s="24"/>
      <c r="G23" s="25"/>
      <c r="H23" s="25"/>
      <c r="I23" s="26">
        <f>+I24+I33+I35+I44+I77</f>
        <v>0</v>
      </c>
      <c r="K23" s="27"/>
      <c r="M23" s="28"/>
    </row>
    <row r="24" spans="1:13" ht="33" customHeight="1" thickBot="1" x14ac:dyDescent="0.25">
      <c r="A24" s="22" t="s">
        <v>54</v>
      </c>
      <c r="B24" s="50" t="s">
        <v>55</v>
      </c>
      <c r="C24" s="51"/>
      <c r="D24" s="51"/>
      <c r="E24" s="52"/>
      <c r="F24" s="33"/>
      <c r="G24" s="34"/>
      <c r="H24" s="34"/>
      <c r="I24" s="35">
        <f>+SUM(I25:I32)</f>
        <v>0</v>
      </c>
      <c r="K24" s="27"/>
      <c r="M24" s="28"/>
    </row>
    <row r="25" spans="1:13" ht="33" customHeight="1" thickBot="1" x14ac:dyDescent="0.25">
      <c r="A25" s="11" t="s">
        <v>232</v>
      </c>
      <c r="B25" s="47" t="s">
        <v>56</v>
      </c>
      <c r="C25" s="48"/>
      <c r="D25" s="48"/>
      <c r="E25" s="49"/>
      <c r="F25" s="16" t="s">
        <v>28</v>
      </c>
      <c r="G25" s="17">
        <v>909</v>
      </c>
      <c r="H25" s="17"/>
      <c r="I25" s="18">
        <f>+G25*H25</f>
        <v>0</v>
      </c>
      <c r="K25" s="27"/>
      <c r="M25" s="28"/>
    </row>
    <row r="26" spans="1:13" ht="33" customHeight="1" thickBot="1" x14ac:dyDescent="0.25">
      <c r="A26" s="11" t="s">
        <v>233</v>
      </c>
      <c r="B26" s="47" t="s">
        <v>57</v>
      </c>
      <c r="C26" s="48"/>
      <c r="D26" s="48"/>
      <c r="E26" s="49"/>
      <c r="F26" s="16" t="s">
        <v>28</v>
      </c>
      <c r="G26" s="17">
        <v>378</v>
      </c>
      <c r="H26" s="17"/>
      <c r="I26" s="18">
        <f t="shared" ref="I26:I32" si="3">+G26*H26</f>
        <v>0</v>
      </c>
      <c r="K26" s="27"/>
      <c r="M26" s="28"/>
    </row>
    <row r="27" spans="1:13" ht="33" customHeight="1" thickBot="1" x14ac:dyDescent="0.25">
      <c r="A27" s="11" t="s">
        <v>234</v>
      </c>
      <c r="B27" s="47" t="s">
        <v>59</v>
      </c>
      <c r="C27" s="48"/>
      <c r="D27" s="48"/>
      <c r="E27" s="49"/>
      <c r="F27" s="16" t="s">
        <v>28</v>
      </c>
      <c r="G27" s="17">
        <v>181</v>
      </c>
      <c r="H27" s="17"/>
      <c r="I27" s="18">
        <f t="shared" si="3"/>
        <v>0</v>
      </c>
      <c r="K27" s="27"/>
      <c r="M27" s="28"/>
    </row>
    <row r="28" spans="1:13" ht="33" customHeight="1" thickBot="1" x14ac:dyDescent="0.25">
      <c r="A28" s="11" t="s">
        <v>58</v>
      </c>
      <c r="B28" s="47" t="s">
        <v>61</v>
      </c>
      <c r="C28" s="48"/>
      <c r="D28" s="48"/>
      <c r="E28" s="49"/>
      <c r="F28" s="16" t="s">
        <v>28</v>
      </c>
      <c r="G28" s="17">
        <v>178</v>
      </c>
      <c r="H28" s="17"/>
      <c r="I28" s="18">
        <f t="shared" si="3"/>
        <v>0</v>
      </c>
      <c r="K28" s="27"/>
      <c r="M28" s="28"/>
    </row>
    <row r="29" spans="1:13" ht="33" customHeight="1" thickBot="1" x14ac:dyDescent="0.25">
      <c r="A29" s="11" t="s">
        <v>60</v>
      </c>
      <c r="B29" s="47" t="s">
        <v>63</v>
      </c>
      <c r="C29" s="48"/>
      <c r="D29" s="48"/>
      <c r="E29" s="49"/>
      <c r="F29" s="16" t="s">
        <v>28</v>
      </c>
      <c r="G29" s="17">
        <v>53</v>
      </c>
      <c r="H29" s="17"/>
      <c r="I29" s="18">
        <f t="shared" si="3"/>
        <v>0</v>
      </c>
      <c r="K29" s="27"/>
      <c r="M29" s="28"/>
    </row>
    <row r="30" spans="1:13" ht="33" customHeight="1" thickBot="1" x14ac:dyDescent="0.25">
      <c r="A30" s="11" t="s">
        <v>62</v>
      </c>
      <c r="B30" s="47" t="s">
        <v>65</v>
      </c>
      <c r="C30" s="48"/>
      <c r="D30" s="48"/>
      <c r="E30" s="49"/>
      <c r="F30" s="16" t="s">
        <v>28</v>
      </c>
      <c r="G30" s="17">
        <v>115</v>
      </c>
      <c r="H30" s="17"/>
      <c r="I30" s="18">
        <f t="shared" si="3"/>
        <v>0</v>
      </c>
      <c r="K30" s="27"/>
      <c r="M30" s="28"/>
    </row>
    <row r="31" spans="1:13" ht="33" customHeight="1" thickBot="1" x14ac:dyDescent="0.25">
      <c r="A31" s="11" t="s">
        <v>64</v>
      </c>
      <c r="B31" s="47" t="s">
        <v>67</v>
      </c>
      <c r="C31" s="48"/>
      <c r="D31" s="48"/>
      <c r="E31" s="49"/>
      <c r="F31" s="16" t="s">
        <v>28</v>
      </c>
      <c r="G31" s="17">
        <v>117</v>
      </c>
      <c r="H31" s="17"/>
      <c r="I31" s="18">
        <f t="shared" si="3"/>
        <v>0</v>
      </c>
      <c r="K31" s="27"/>
      <c r="M31" s="28"/>
    </row>
    <row r="32" spans="1:13" ht="33" customHeight="1" thickBot="1" x14ac:dyDescent="0.25">
      <c r="A32" s="11" t="s">
        <v>66</v>
      </c>
      <c r="B32" s="47" t="s">
        <v>68</v>
      </c>
      <c r="C32" s="48"/>
      <c r="D32" s="48"/>
      <c r="E32" s="49"/>
      <c r="F32" s="16" t="s">
        <v>28</v>
      </c>
      <c r="G32" s="17">
        <v>9</v>
      </c>
      <c r="H32" s="17"/>
      <c r="I32" s="18">
        <f t="shared" si="3"/>
        <v>0</v>
      </c>
      <c r="K32" s="27"/>
      <c r="M32" s="28"/>
    </row>
    <row r="33" spans="1:13" ht="33" customHeight="1" thickBot="1" x14ac:dyDescent="0.25">
      <c r="A33" s="22" t="s">
        <v>19</v>
      </c>
      <c r="B33" s="50" t="s">
        <v>69</v>
      </c>
      <c r="C33" s="51"/>
      <c r="D33" s="51"/>
      <c r="E33" s="52"/>
      <c r="F33" s="19"/>
      <c r="G33" s="20"/>
      <c r="H33" s="20"/>
      <c r="I33" s="21">
        <f>+SUM(I34)</f>
        <v>0</v>
      </c>
      <c r="K33" s="27"/>
      <c r="M33" s="28"/>
    </row>
    <row r="34" spans="1:13" ht="59.25" customHeight="1" thickBot="1" x14ac:dyDescent="0.25">
      <c r="A34" s="11" t="s">
        <v>70</v>
      </c>
      <c r="B34" s="47" t="s">
        <v>71</v>
      </c>
      <c r="C34" s="48"/>
      <c r="D34" s="48"/>
      <c r="E34" s="49"/>
      <c r="F34" s="16" t="s">
        <v>24</v>
      </c>
      <c r="G34" s="17">
        <v>24</v>
      </c>
      <c r="H34" s="17"/>
      <c r="I34" s="18">
        <f>+G34*H34</f>
        <v>0</v>
      </c>
      <c r="K34" s="27"/>
      <c r="M34" s="28"/>
    </row>
    <row r="35" spans="1:13" ht="33" customHeight="1" thickBot="1" x14ac:dyDescent="0.25">
      <c r="A35" s="22" t="s">
        <v>72</v>
      </c>
      <c r="B35" s="50" t="s">
        <v>73</v>
      </c>
      <c r="C35" s="51"/>
      <c r="D35" s="51"/>
      <c r="E35" s="52"/>
      <c r="F35" s="33"/>
      <c r="G35" s="34"/>
      <c r="H35" s="34"/>
      <c r="I35" s="35">
        <f>+SUM(I36:I43)</f>
        <v>0</v>
      </c>
      <c r="K35" s="27"/>
      <c r="M35" s="28"/>
    </row>
    <row r="36" spans="1:13" ht="33" customHeight="1" thickBot="1" x14ac:dyDescent="0.25">
      <c r="A36" s="11" t="s">
        <v>74</v>
      </c>
      <c r="B36" s="47" t="s">
        <v>75</v>
      </c>
      <c r="C36" s="48"/>
      <c r="D36" s="48"/>
      <c r="E36" s="49"/>
      <c r="F36" s="16" t="s">
        <v>24</v>
      </c>
      <c r="G36" s="17">
        <v>6</v>
      </c>
      <c r="H36" s="17"/>
      <c r="I36" s="18">
        <f>+G36*H36</f>
        <v>0</v>
      </c>
      <c r="K36" s="27"/>
      <c r="M36" s="28"/>
    </row>
    <row r="37" spans="1:13" ht="33" customHeight="1" thickBot="1" x14ac:dyDescent="0.25">
      <c r="A37" s="11" t="s">
        <v>76</v>
      </c>
      <c r="B37" s="47" t="s">
        <v>77</v>
      </c>
      <c r="C37" s="48"/>
      <c r="D37" s="48"/>
      <c r="E37" s="49"/>
      <c r="F37" s="16" t="s">
        <v>24</v>
      </c>
      <c r="G37" s="17">
        <v>146</v>
      </c>
      <c r="H37" s="17"/>
      <c r="I37" s="18">
        <f t="shared" ref="I37:I43" si="4">+G37*H37</f>
        <v>0</v>
      </c>
      <c r="K37" s="27"/>
      <c r="M37" s="28"/>
    </row>
    <row r="38" spans="1:13" ht="57.75" customHeight="1" thickBot="1" x14ac:dyDescent="0.25">
      <c r="A38" s="11" t="s">
        <v>78</v>
      </c>
      <c r="B38" s="47" t="s">
        <v>79</v>
      </c>
      <c r="C38" s="48"/>
      <c r="D38" s="48"/>
      <c r="E38" s="49"/>
      <c r="F38" s="16" t="s">
        <v>24</v>
      </c>
      <c r="G38" s="17">
        <v>8</v>
      </c>
      <c r="H38" s="17"/>
      <c r="I38" s="18">
        <f t="shared" si="4"/>
        <v>0</v>
      </c>
      <c r="K38" s="27"/>
      <c r="M38" s="28"/>
    </row>
    <row r="39" spans="1:13" ht="33" customHeight="1" thickBot="1" x14ac:dyDescent="0.25">
      <c r="A39" s="11" t="s">
        <v>80</v>
      </c>
      <c r="B39" s="47" t="s">
        <v>81</v>
      </c>
      <c r="C39" s="48"/>
      <c r="D39" s="48"/>
      <c r="E39" s="49"/>
      <c r="F39" s="16" t="s">
        <v>24</v>
      </c>
      <c r="G39" s="17">
        <v>3</v>
      </c>
      <c r="H39" s="17"/>
      <c r="I39" s="18">
        <f t="shared" si="4"/>
        <v>0</v>
      </c>
      <c r="K39" s="27"/>
      <c r="M39" s="28"/>
    </row>
    <row r="40" spans="1:13" ht="51" customHeight="1" thickBot="1" x14ac:dyDescent="0.25">
      <c r="A40" s="11" t="s">
        <v>82</v>
      </c>
      <c r="B40" s="47" t="s">
        <v>83</v>
      </c>
      <c r="C40" s="48"/>
      <c r="D40" s="48"/>
      <c r="E40" s="49"/>
      <c r="F40" s="16" t="s">
        <v>24</v>
      </c>
      <c r="G40" s="17">
        <v>1</v>
      </c>
      <c r="H40" s="17"/>
      <c r="I40" s="18">
        <f t="shared" si="4"/>
        <v>0</v>
      </c>
      <c r="K40" s="27"/>
      <c r="M40" s="28"/>
    </row>
    <row r="41" spans="1:13" ht="54.75" customHeight="1" thickBot="1" x14ac:dyDescent="0.25">
      <c r="A41" s="11" t="s">
        <v>84</v>
      </c>
      <c r="B41" s="47" t="s">
        <v>85</v>
      </c>
      <c r="C41" s="48"/>
      <c r="D41" s="48"/>
      <c r="E41" s="49"/>
      <c r="F41" s="16" t="s">
        <v>24</v>
      </c>
      <c r="G41" s="17">
        <v>1</v>
      </c>
      <c r="H41" s="17"/>
      <c r="I41" s="18">
        <f t="shared" si="4"/>
        <v>0</v>
      </c>
      <c r="K41" s="27"/>
      <c r="M41" s="28"/>
    </row>
    <row r="42" spans="1:13" ht="33" customHeight="1" thickBot="1" x14ac:dyDescent="0.25">
      <c r="A42" s="11" t="s">
        <v>86</v>
      </c>
      <c r="B42" s="47" t="s">
        <v>87</v>
      </c>
      <c r="C42" s="48"/>
      <c r="D42" s="48"/>
      <c r="E42" s="49"/>
      <c r="F42" s="16" t="s">
        <v>24</v>
      </c>
      <c r="G42" s="17">
        <v>2</v>
      </c>
      <c r="H42" s="17"/>
      <c r="I42" s="18">
        <f t="shared" si="4"/>
        <v>0</v>
      </c>
      <c r="K42" s="27"/>
      <c r="M42" s="28"/>
    </row>
    <row r="43" spans="1:13" ht="63.75" customHeight="1" thickBot="1" x14ac:dyDescent="0.25">
      <c r="A43" s="11" t="s">
        <v>88</v>
      </c>
      <c r="B43" s="47" t="s">
        <v>89</v>
      </c>
      <c r="C43" s="48"/>
      <c r="D43" s="48"/>
      <c r="E43" s="49"/>
      <c r="F43" s="16" t="s">
        <v>24</v>
      </c>
      <c r="G43" s="17">
        <v>1</v>
      </c>
      <c r="H43" s="17"/>
      <c r="I43" s="18">
        <f t="shared" si="4"/>
        <v>0</v>
      </c>
      <c r="K43" s="27"/>
      <c r="M43" s="28"/>
    </row>
    <row r="44" spans="1:13" ht="33" customHeight="1" thickBot="1" x14ac:dyDescent="0.25">
      <c r="A44" s="22" t="s">
        <v>90</v>
      </c>
      <c r="B44" s="50" t="s">
        <v>91</v>
      </c>
      <c r="C44" s="51"/>
      <c r="D44" s="51"/>
      <c r="E44" s="52"/>
      <c r="F44" s="33"/>
      <c r="G44" s="34"/>
      <c r="H44" s="34"/>
      <c r="I44" s="35">
        <f>+SUM(I45:I76)</f>
        <v>0</v>
      </c>
      <c r="K44" s="27"/>
      <c r="M44" s="28"/>
    </row>
    <row r="45" spans="1:13" ht="33" customHeight="1" thickBot="1" x14ac:dyDescent="0.25">
      <c r="A45" s="11" t="s">
        <v>92</v>
      </c>
      <c r="B45" s="47" t="s">
        <v>93</v>
      </c>
      <c r="C45" s="48"/>
      <c r="D45" s="48"/>
      <c r="E45" s="49"/>
      <c r="F45" s="16" t="s">
        <v>24</v>
      </c>
      <c r="G45" s="17">
        <v>22</v>
      </c>
      <c r="H45" s="17"/>
      <c r="I45" s="18">
        <f>+G45*H45</f>
        <v>0</v>
      </c>
      <c r="K45" s="27"/>
      <c r="M45" s="28"/>
    </row>
    <row r="46" spans="1:13" ht="33" customHeight="1" thickBot="1" x14ac:dyDescent="0.25">
      <c r="A46" s="11" t="s">
        <v>94</v>
      </c>
      <c r="B46" s="47" t="s">
        <v>95</v>
      </c>
      <c r="C46" s="48"/>
      <c r="D46" s="48"/>
      <c r="E46" s="49"/>
      <c r="F46" s="16" t="s">
        <v>28</v>
      </c>
      <c r="G46" s="17">
        <v>236</v>
      </c>
      <c r="H46" s="17"/>
      <c r="I46" s="18">
        <f t="shared" ref="I46:I76" si="5">+G46*H46</f>
        <v>0</v>
      </c>
      <c r="K46" s="27"/>
      <c r="M46" s="28"/>
    </row>
    <row r="47" spans="1:13" ht="57.75" customHeight="1" thickBot="1" x14ac:dyDescent="0.25">
      <c r="A47" s="11" t="s">
        <v>96</v>
      </c>
      <c r="B47" s="47" t="s">
        <v>97</v>
      </c>
      <c r="C47" s="48"/>
      <c r="D47" s="48"/>
      <c r="E47" s="49"/>
      <c r="F47" s="16" t="s">
        <v>28</v>
      </c>
      <c r="G47" s="17">
        <v>167</v>
      </c>
      <c r="H47" s="17"/>
      <c r="I47" s="18">
        <f t="shared" si="5"/>
        <v>0</v>
      </c>
      <c r="K47" s="27"/>
      <c r="M47" s="28"/>
    </row>
    <row r="48" spans="1:13" ht="57.75" customHeight="1" thickBot="1" x14ac:dyDescent="0.25">
      <c r="A48" s="11" t="s">
        <v>98</v>
      </c>
      <c r="B48" s="47" t="s">
        <v>99</v>
      </c>
      <c r="C48" s="48"/>
      <c r="D48" s="48"/>
      <c r="E48" s="49"/>
      <c r="F48" s="16" t="s">
        <v>28</v>
      </c>
      <c r="G48" s="17">
        <v>66</v>
      </c>
      <c r="H48" s="17"/>
      <c r="I48" s="18">
        <f t="shared" si="5"/>
        <v>0</v>
      </c>
      <c r="K48" s="27"/>
      <c r="M48" s="28"/>
    </row>
    <row r="49" spans="1:13" ht="52.5" customHeight="1" thickBot="1" x14ac:dyDescent="0.25">
      <c r="A49" s="11" t="s">
        <v>100</v>
      </c>
      <c r="B49" s="47" t="s">
        <v>101</v>
      </c>
      <c r="C49" s="48"/>
      <c r="D49" s="48"/>
      <c r="E49" s="49"/>
      <c r="F49" s="16" t="s">
        <v>28</v>
      </c>
      <c r="G49" s="17">
        <v>356.93</v>
      </c>
      <c r="H49" s="17"/>
      <c r="I49" s="18">
        <f t="shared" si="5"/>
        <v>0</v>
      </c>
      <c r="K49" s="27"/>
      <c r="M49" s="28"/>
    </row>
    <row r="50" spans="1:13" ht="52.5" customHeight="1" thickBot="1" x14ac:dyDescent="0.25">
      <c r="A50" s="11" t="s">
        <v>102</v>
      </c>
      <c r="B50" s="47" t="s">
        <v>103</v>
      </c>
      <c r="C50" s="48"/>
      <c r="D50" s="48"/>
      <c r="E50" s="49"/>
      <c r="F50" s="16" t="s">
        <v>28</v>
      </c>
      <c r="G50" s="17">
        <v>228</v>
      </c>
      <c r="H50" s="17"/>
      <c r="I50" s="18">
        <f t="shared" si="5"/>
        <v>0</v>
      </c>
      <c r="K50" s="27"/>
      <c r="M50" s="28"/>
    </row>
    <row r="51" spans="1:13" ht="61.5" customHeight="1" thickBot="1" x14ac:dyDescent="0.25">
      <c r="A51" s="11" t="s">
        <v>104</v>
      </c>
      <c r="B51" s="47" t="s">
        <v>105</v>
      </c>
      <c r="C51" s="48"/>
      <c r="D51" s="48"/>
      <c r="E51" s="49"/>
      <c r="F51" s="16" t="s">
        <v>28</v>
      </c>
      <c r="G51" s="17">
        <v>137.52000000000001</v>
      </c>
      <c r="H51" s="17"/>
      <c r="I51" s="18">
        <f t="shared" si="5"/>
        <v>0</v>
      </c>
      <c r="K51" s="27"/>
      <c r="M51" s="28"/>
    </row>
    <row r="52" spans="1:13" ht="33" customHeight="1" thickBot="1" x14ac:dyDescent="0.25">
      <c r="A52" s="11" t="s">
        <v>106</v>
      </c>
      <c r="B52" s="47" t="s">
        <v>107</v>
      </c>
      <c r="C52" s="48"/>
      <c r="D52" s="48"/>
      <c r="E52" s="49"/>
      <c r="F52" s="16" t="s">
        <v>28</v>
      </c>
      <c r="G52" s="17">
        <v>33</v>
      </c>
      <c r="H52" s="17"/>
      <c r="I52" s="18">
        <f t="shared" si="5"/>
        <v>0</v>
      </c>
      <c r="K52" s="27"/>
      <c r="M52" s="28"/>
    </row>
    <row r="53" spans="1:13" ht="33" customHeight="1" thickBot="1" x14ac:dyDescent="0.25">
      <c r="A53" s="11" t="s">
        <v>108</v>
      </c>
      <c r="B53" s="47" t="s">
        <v>109</v>
      </c>
      <c r="C53" s="48"/>
      <c r="D53" s="48"/>
      <c r="E53" s="49"/>
      <c r="F53" s="16" t="s">
        <v>24</v>
      </c>
      <c r="G53" s="17">
        <v>41</v>
      </c>
      <c r="H53" s="17"/>
      <c r="I53" s="18">
        <f t="shared" si="5"/>
        <v>0</v>
      </c>
      <c r="K53" s="27"/>
      <c r="M53" s="28"/>
    </row>
    <row r="54" spans="1:13" ht="33" customHeight="1" thickBot="1" x14ac:dyDescent="0.25">
      <c r="A54" s="11" t="s">
        <v>110</v>
      </c>
      <c r="B54" s="47" t="s">
        <v>111</v>
      </c>
      <c r="C54" s="48"/>
      <c r="D54" s="48"/>
      <c r="E54" s="49"/>
      <c r="F54" s="16" t="s">
        <v>24</v>
      </c>
      <c r="G54" s="17">
        <v>103</v>
      </c>
      <c r="H54" s="17"/>
      <c r="I54" s="18">
        <f t="shared" si="5"/>
        <v>0</v>
      </c>
      <c r="K54" s="27"/>
      <c r="M54" s="28"/>
    </row>
    <row r="55" spans="1:13" ht="33" customHeight="1" thickBot="1" x14ac:dyDescent="0.25">
      <c r="A55" s="11" t="s">
        <v>112</v>
      </c>
      <c r="B55" s="47" t="s">
        <v>113</v>
      </c>
      <c r="C55" s="48"/>
      <c r="D55" s="48"/>
      <c r="E55" s="49"/>
      <c r="F55" s="16" t="s">
        <v>24</v>
      </c>
      <c r="G55" s="17">
        <v>41</v>
      </c>
      <c r="H55" s="17"/>
      <c r="I55" s="18">
        <f t="shared" si="5"/>
        <v>0</v>
      </c>
      <c r="K55" s="27"/>
      <c r="M55" s="28"/>
    </row>
    <row r="56" spans="1:13" ht="50.25" customHeight="1" thickBot="1" x14ac:dyDescent="0.25">
      <c r="A56" s="11" t="s">
        <v>114</v>
      </c>
      <c r="B56" s="47" t="s">
        <v>115</v>
      </c>
      <c r="C56" s="48"/>
      <c r="D56" s="48"/>
      <c r="E56" s="49"/>
      <c r="F56" s="16" t="s">
        <v>24</v>
      </c>
      <c r="G56" s="17">
        <v>68</v>
      </c>
      <c r="H56" s="17"/>
      <c r="I56" s="18">
        <f t="shared" si="5"/>
        <v>0</v>
      </c>
      <c r="K56" s="27"/>
      <c r="M56" s="28"/>
    </row>
    <row r="57" spans="1:13" ht="33" customHeight="1" thickBot="1" x14ac:dyDescent="0.25">
      <c r="A57" s="11" t="s">
        <v>116</v>
      </c>
      <c r="B57" s="47" t="s">
        <v>117</v>
      </c>
      <c r="C57" s="48"/>
      <c r="D57" s="48"/>
      <c r="E57" s="49"/>
      <c r="F57" s="16" t="s">
        <v>24</v>
      </c>
      <c r="G57" s="17">
        <v>40</v>
      </c>
      <c r="H57" s="17"/>
      <c r="I57" s="18">
        <f t="shared" si="5"/>
        <v>0</v>
      </c>
      <c r="K57" s="27"/>
      <c r="M57" s="28"/>
    </row>
    <row r="58" spans="1:13" ht="33" customHeight="1" thickBot="1" x14ac:dyDescent="0.25">
      <c r="A58" s="11" t="s">
        <v>118</v>
      </c>
      <c r="B58" s="47" t="s">
        <v>119</v>
      </c>
      <c r="C58" s="48"/>
      <c r="D58" s="48"/>
      <c r="E58" s="49"/>
      <c r="F58" s="16" t="s">
        <v>24</v>
      </c>
      <c r="G58" s="17">
        <v>47</v>
      </c>
      <c r="H58" s="17"/>
      <c r="I58" s="18">
        <f t="shared" si="5"/>
        <v>0</v>
      </c>
      <c r="K58" s="27"/>
      <c r="M58" s="28"/>
    </row>
    <row r="59" spans="1:13" ht="33" customHeight="1" thickBot="1" x14ac:dyDescent="0.25">
      <c r="A59" s="11" t="s">
        <v>120</v>
      </c>
      <c r="B59" s="47" t="s">
        <v>121</v>
      </c>
      <c r="C59" s="48"/>
      <c r="D59" s="48"/>
      <c r="E59" s="49"/>
      <c r="F59" s="16" t="s">
        <v>24</v>
      </c>
      <c r="G59" s="17">
        <v>16</v>
      </c>
      <c r="H59" s="17"/>
      <c r="I59" s="18">
        <f t="shared" si="5"/>
        <v>0</v>
      </c>
      <c r="K59" s="27"/>
      <c r="M59" s="28"/>
    </row>
    <row r="60" spans="1:13" ht="33" customHeight="1" thickBot="1" x14ac:dyDescent="0.25">
      <c r="A60" s="11" t="s">
        <v>122</v>
      </c>
      <c r="B60" s="47" t="s">
        <v>123</v>
      </c>
      <c r="C60" s="48"/>
      <c r="D60" s="48"/>
      <c r="E60" s="49"/>
      <c r="F60" s="16" t="s">
        <v>24</v>
      </c>
      <c r="G60" s="17">
        <v>18</v>
      </c>
      <c r="H60" s="17"/>
      <c r="I60" s="18">
        <f t="shared" si="5"/>
        <v>0</v>
      </c>
      <c r="K60" s="27"/>
      <c r="M60" s="28"/>
    </row>
    <row r="61" spans="1:13" ht="33" customHeight="1" thickBot="1" x14ac:dyDescent="0.25">
      <c r="A61" s="11" t="s">
        <v>124</v>
      </c>
      <c r="B61" s="47" t="s">
        <v>125</v>
      </c>
      <c r="C61" s="48"/>
      <c r="D61" s="48"/>
      <c r="E61" s="49"/>
      <c r="F61" s="16" t="s">
        <v>24</v>
      </c>
      <c r="G61" s="17">
        <v>7</v>
      </c>
      <c r="H61" s="17"/>
      <c r="I61" s="18">
        <f t="shared" si="5"/>
        <v>0</v>
      </c>
      <c r="K61" s="27"/>
      <c r="M61" s="28"/>
    </row>
    <row r="62" spans="1:13" ht="33" customHeight="1" thickBot="1" x14ac:dyDescent="0.25">
      <c r="A62" s="11" t="s">
        <v>126</v>
      </c>
      <c r="B62" s="47" t="s">
        <v>127</v>
      </c>
      <c r="C62" s="48"/>
      <c r="D62" s="48"/>
      <c r="E62" s="49"/>
      <c r="F62" s="16" t="s">
        <v>24</v>
      </c>
      <c r="G62" s="17">
        <v>13</v>
      </c>
      <c r="H62" s="17"/>
      <c r="I62" s="18">
        <f t="shared" si="5"/>
        <v>0</v>
      </c>
      <c r="K62" s="27"/>
      <c r="M62" s="28"/>
    </row>
    <row r="63" spans="1:13" ht="33" customHeight="1" thickBot="1" x14ac:dyDescent="0.25">
      <c r="A63" s="11" t="s">
        <v>128</v>
      </c>
      <c r="B63" s="47" t="s">
        <v>129</v>
      </c>
      <c r="C63" s="48"/>
      <c r="D63" s="48"/>
      <c r="E63" s="49"/>
      <c r="F63" s="16" t="s">
        <v>24</v>
      </c>
      <c r="G63" s="17">
        <v>25</v>
      </c>
      <c r="H63" s="17"/>
      <c r="I63" s="18">
        <f t="shared" si="5"/>
        <v>0</v>
      </c>
      <c r="K63" s="27"/>
      <c r="M63" s="28"/>
    </row>
    <row r="64" spans="1:13" ht="33" customHeight="1" thickBot="1" x14ac:dyDescent="0.25">
      <c r="A64" s="11" t="s">
        <v>130</v>
      </c>
      <c r="B64" s="47" t="s">
        <v>131</v>
      </c>
      <c r="C64" s="48"/>
      <c r="D64" s="48"/>
      <c r="E64" s="49"/>
      <c r="F64" s="16" t="s">
        <v>24</v>
      </c>
      <c r="G64" s="17">
        <v>1</v>
      </c>
      <c r="H64" s="17"/>
      <c r="I64" s="18">
        <f t="shared" si="5"/>
        <v>0</v>
      </c>
      <c r="K64" s="27"/>
      <c r="M64" s="28"/>
    </row>
    <row r="65" spans="1:13" ht="33" customHeight="1" thickBot="1" x14ac:dyDescent="0.25">
      <c r="A65" s="11" t="s">
        <v>132</v>
      </c>
      <c r="B65" s="47" t="s">
        <v>133</v>
      </c>
      <c r="C65" s="48"/>
      <c r="D65" s="48"/>
      <c r="E65" s="49"/>
      <c r="F65" s="16" t="s">
        <v>24</v>
      </c>
      <c r="G65" s="17">
        <v>2</v>
      </c>
      <c r="H65" s="17"/>
      <c r="I65" s="18">
        <f t="shared" si="5"/>
        <v>0</v>
      </c>
      <c r="K65" s="27"/>
      <c r="M65" s="28"/>
    </row>
    <row r="66" spans="1:13" ht="33" customHeight="1" thickBot="1" x14ac:dyDescent="0.25">
      <c r="A66" s="11" t="s">
        <v>134</v>
      </c>
      <c r="B66" s="47" t="s">
        <v>135</v>
      </c>
      <c r="C66" s="48"/>
      <c r="D66" s="48"/>
      <c r="E66" s="49"/>
      <c r="F66" s="16" t="s">
        <v>24</v>
      </c>
      <c r="G66" s="17">
        <v>2</v>
      </c>
      <c r="H66" s="17"/>
      <c r="I66" s="18">
        <f t="shared" si="5"/>
        <v>0</v>
      </c>
      <c r="K66" s="27"/>
      <c r="M66" s="28"/>
    </row>
    <row r="67" spans="1:13" ht="33" customHeight="1" thickBot="1" x14ac:dyDescent="0.25">
      <c r="A67" s="11" t="s">
        <v>136</v>
      </c>
      <c r="B67" s="47" t="s">
        <v>137</v>
      </c>
      <c r="C67" s="48"/>
      <c r="D67" s="48"/>
      <c r="E67" s="49"/>
      <c r="F67" s="16" t="s">
        <v>24</v>
      </c>
      <c r="G67" s="17">
        <v>23</v>
      </c>
      <c r="H67" s="17"/>
      <c r="I67" s="18">
        <f t="shared" si="5"/>
        <v>0</v>
      </c>
      <c r="K67" s="27"/>
      <c r="M67" s="28"/>
    </row>
    <row r="68" spans="1:13" ht="33" customHeight="1" thickBot="1" x14ac:dyDescent="0.25">
      <c r="A68" s="11" t="s">
        <v>138</v>
      </c>
      <c r="B68" s="47" t="s">
        <v>139</v>
      </c>
      <c r="C68" s="48"/>
      <c r="D68" s="48"/>
      <c r="E68" s="49"/>
      <c r="F68" s="16" t="s">
        <v>28</v>
      </c>
      <c r="G68" s="17">
        <v>18.88</v>
      </c>
      <c r="H68" s="17"/>
      <c r="I68" s="18">
        <f t="shared" si="5"/>
        <v>0</v>
      </c>
      <c r="K68" s="27"/>
      <c r="M68" s="28"/>
    </row>
    <row r="69" spans="1:13" ht="33" customHeight="1" thickBot="1" x14ac:dyDescent="0.25">
      <c r="A69" s="11" t="s">
        <v>140</v>
      </c>
      <c r="B69" s="47" t="s">
        <v>141</v>
      </c>
      <c r="C69" s="48"/>
      <c r="D69" s="48"/>
      <c r="E69" s="49"/>
      <c r="F69" s="16" t="s">
        <v>24</v>
      </c>
      <c r="G69" s="17">
        <v>11</v>
      </c>
      <c r="H69" s="17"/>
      <c r="I69" s="18">
        <f t="shared" si="5"/>
        <v>0</v>
      </c>
      <c r="K69" s="27"/>
      <c r="M69" s="28"/>
    </row>
    <row r="70" spans="1:13" ht="33" customHeight="1" thickBot="1" x14ac:dyDescent="0.25">
      <c r="A70" s="11" t="s">
        <v>142</v>
      </c>
      <c r="B70" s="47" t="s">
        <v>143</v>
      </c>
      <c r="C70" s="48"/>
      <c r="D70" s="48"/>
      <c r="E70" s="49"/>
      <c r="F70" s="16" t="s">
        <v>24</v>
      </c>
      <c r="G70" s="17">
        <v>22</v>
      </c>
      <c r="H70" s="17"/>
      <c r="I70" s="18">
        <f t="shared" si="5"/>
        <v>0</v>
      </c>
      <c r="K70" s="27"/>
      <c r="M70" s="28"/>
    </row>
    <row r="71" spans="1:13" ht="33" customHeight="1" thickBot="1" x14ac:dyDescent="0.25">
      <c r="A71" s="11" t="s">
        <v>144</v>
      </c>
      <c r="B71" s="47" t="s">
        <v>145</v>
      </c>
      <c r="C71" s="48"/>
      <c r="D71" s="48"/>
      <c r="E71" s="49"/>
      <c r="F71" s="16" t="s">
        <v>24</v>
      </c>
      <c r="G71" s="17">
        <v>5</v>
      </c>
      <c r="H71" s="17"/>
      <c r="I71" s="18">
        <f t="shared" si="5"/>
        <v>0</v>
      </c>
      <c r="K71" s="27"/>
      <c r="M71" s="28"/>
    </row>
    <row r="72" spans="1:13" ht="33" customHeight="1" thickBot="1" x14ac:dyDescent="0.25">
      <c r="A72" s="11" t="s">
        <v>146</v>
      </c>
      <c r="B72" s="47" t="s">
        <v>147</v>
      </c>
      <c r="C72" s="48"/>
      <c r="D72" s="48"/>
      <c r="E72" s="49"/>
      <c r="F72" s="16" t="s">
        <v>24</v>
      </c>
      <c r="G72" s="17">
        <v>22</v>
      </c>
      <c r="H72" s="17"/>
      <c r="I72" s="18">
        <f t="shared" si="5"/>
        <v>0</v>
      </c>
      <c r="K72" s="27"/>
      <c r="M72" s="28"/>
    </row>
    <row r="73" spans="1:13" ht="33" customHeight="1" thickBot="1" x14ac:dyDescent="0.25">
      <c r="A73" s="11" t="s">
        <v>148</v>
      </c>
      <c r="B73" s="47" t="s">
        <v>149</v>
      </c>
      <c r="C73" s="48"/>
      <c r="D73" s="48"/>
      <c r="E73" s="49"/>
      <c r="F73" s="16" t="s">
        <v>24</v>
      </c>
      <c r="G73" s="17">
        <v>16</v>
      </c>
      <c r="H73" s="17"/>
      <c r="I73" s="18">
        <f t="shared" si="5"/>
        <v>0</v>
      </c>
      <c r="K73" s="27"/>
      <c r="M73" s="28"/>
    </row>
    <row r="74" spans="1:13" ht="33" customHeight="1" thickBot="1" x14ac:dyDescent="0.25">
      <c r="A74" s="11" t="s">
        <v>150</v>
      </c>
      <c r="B74" s="47" t="s">
        <v>151</v>
      </c>
      <c r="C74" s="48"/>
      <c r="D74" s="48"/>
      <c r="E74" s="49"/>
      <c r="F74" s="16" t="s">
        <v>24</v>
      </c>
      <c r="G74" s="17">
        <v>16</v>
      </c>
      <c r="H74" s="17"/>
      <c r="I74" s="18">
        <f t="shared" si="5"/>
        <v>0</v>
      </c>
      <c r="K74" s="27"/>
      <c r="M74" s="28"/>
    </row>
    <row r="75" spans="1:13" ht="33" customHeight="1" thickBot="1" x14ac:dyDescent="0.25">
      <c r="A75" s="11" t="s">
        <v>152</v>
      </c>
      <c r="B75" s="47" t="s">
        <v>153</v>
      </c>
      <c r="C75" s="48"/>
      <c r="D75" s="48"/>
      <c r="E75" s="49"/>
      <c r="F75" s="16" t="s">
        <v>24</v>
      </c>
      <c r="G75" s="17">
        <v>2</v>
      </c>
      <c r="H75" s="17"/>
      <c r="I75" s="18">
        <f t="shared" si="5"/>
        <v>0</v>
      </c>
      <c r="K75" s="27"/>
      <c r="M75" s="28"/>
    </row>
    <row r="76" spans="1:13" ht="33" customHeight="1" thickBot="1" x14ac:dyDescent="0.25">
      <c r="A76" s="11" t="s">
        <v>154</v>
      </c>
      <c r="B76" s="47" t="s">
        <v>155</v>
      </c>
      <c r="C76" s="48"/>
      <c r="D76" s="48"/>
      <c r="E76" s="49"/>
      <c r="F76" s="16" t="s">
        <v>24</v>
      </c>
      <c r="G76" s="17">
        <v>2</v>
      </c>
      <c r="H76" s="17"/>
      <c r="I76" s="18">
        <f t="shared" si="5"/>
        <v>0</v>
      </c>
      <c r="K76" s="27"/>
      <c r="M76" s="28"/>
    </row>
    <row r="77" spans="1:13" ht="33" customHeight="1" thickBot="1" x14ac:dyDescent="0.25">
      <c r="A77" s="22" t="s">
        <v>156</v>
      </c>
      <c r="B77" s="50" t="s">
        <v>157</v>
      </c>
      <c r="C77" s="51"/>
      <c r="D77" s="51"/>
      <c r="E77" s="52"/>
      <c r="F77" s="33"/>
      <c r="G77" s="34"/>
      <c r="H77" s="34"/>
      <c r="I77" s="35">
        <f>+SUM(I78:I91)</f>
        <v>0</v>
      </c>
      <c r="K77" s="27"/>
      <c r="M77" s="28"/>
    </row>
    <row r="78" spans="1:13" ht="33" customHeight="1" thickBot="1" x14ac:dyDescent="0.25">
      <c r="A78" s="11" t="s">
        <v>158</v>
      </c>
      <c r="B78" s="47" t="s">
        <v>159</v>
      </c>
      <c r="C78" s="48"/>
      <c r="D78" s="48"/>
      <c r="E78" s="49"/>
      <c r="F78" s="16" t="s">
        <v>24</v>
      </c>
      <c r="G78" s="17">
        <v>24</v>
      </c>
      <c r="H78" s="17"/>
      <c r="I78" s="18">
        <f>+G78*H78</f>
        <v>0</v>
      </c>
      <c r="K78" s="27"/>
      <c r="M78" s="28"/>
    </row>
    <row r="79" spans="1:13" ht="33" customHeight="1" thickBot="1" x14ac:dyDescent="0.25">
      <c r="A79" s="11" t="s">
        <v>160</v>
      </c>
      <c r="B79" s="47" t="s">
        <v>161</v>
      </c>
      <c r="C79" s="48"/>
      <c r="D79" s="48"/>
      <c r="E79" s="49"/>
      <c r="F79" s="16" t="s">
        <v>24</v>
      </c>
      <c r="G79" s="17">
        <v>1</v>
      </c>
      <c r="H79" s="17"/>
      <c r="I79" s="18">
        <f t="shared" ref="I79:I91" si="6">+G79*H79</f>
        <v>0</v>
      </c>
      <c r="K79" s="27"/>
      <c r="M79" s="28"/>
    </row>
    <row r="80" spans="1:13" ht="33" customHeight="1" thickBot="1" x14ac:dyDescent="0.25">
      <c r="A80" s="11" t="s">
        <v>162</v>
      </c>
      <c r="B80" s="47" t="s">
        <v>163</v>
      </c>
      <c r="C80" s="48"/>
      <c r="D80" s="48"/>
      <c r="E80" s="49"/>
      <c r="F80" s="16" t="s">
        <v>24</v>
      </c>
      <c r="G80" s="17">
        <v>1</v>
      </c>
      <c r="H80" s="17"/>
      <c r="I80" s="18">
        <f t="shared" si="6"/>
        <v>0</v>
      </c>
      <c r="K80" s="27"/>
      <c r="M80" s="28"/>
    </row>
    <row r="81" spans="1:13" ht="33" customHeight="1" thickBot="1" x14ac:dyDescent="0.25">
      <c r="A81" s="11" t="s">
        <v>164</v>
      </c>
      <c r="B81" s="47" t="s">
        <v>165</v>
      </c>
      <c r="C81" s="48"/>
      <c r="D81" s="48"/>
      <c r="E81" s="49"/>
      <c r="F81" s="16" t="s">
        <v>24</v>
      </c>
      <c r="G81" s="17">
        <v>1</v>
      </c>
      <c r="H81" s="17"/>
      <c r="I81" s="18">
        <f t="shared" si="6"/>
        <v>0</v>
      </c>
      <c r="K81" s="27"/>
      <c r="M81" s="28"/>
    </row>
    <row r="82" spans="1:13" ht="33" customHeight="1" thickBot="1" x14ac:dyDescent="0.25">
      <c r="A82" s="11" t="s">
        <v>166</v>
      </c>
      <c r="B82" s="47" t="s">
        <v>167</v>
      </c>
      <c r="C82" s="48"/>
      <c r="D82" s="48"/>
      <c r="E82" s="49"/>
      <c r="F82" s="16" t="s">
        <v>24</v>
      </c>
      <c r="G82" s="17">
        <v>1</v>
      </c>
      <c r="H82" s="17"/>
      <c r="I82" s="18">
        <f t="shared" si="6"/>
        <v>0</v>
      </c>
      <c r="K82" s="27"/>
      <c r="M82" s="28"/>
    </row>
    <row r="83" spans="1:13" ht="33" customHeight="1" thickBot="1" x14ac:dyDescent="0.25">
      <c r="A83" s="11" t="s">
        <v>168</v>
      </c>
      <c r="B83" s="47" t="s">
        <v>169</v>
      </c>
      <c r="C83" s="48"/>
      <c r="D83" s="48"/>
      <c r="E83" s="49"/>
      <c r="F83" s="16" t="s">
        <v>24</v>
      </c>
      <c r="G83" s="17">
        <v>1</v>
      </c>
      <c r="H83" s="17"/>
      <c r="I83" s="18">
        <f t="shared" si="6"/>
        <v>0</v>
      </c>
      <c r="K83" s="27"/>
      <c r="M83" s="28"/>
    </row>
    <row r="84" spans="1:13" ht="33" customHeight="1" thickBot="1" x14ac:dyDescent="0.25">
      <c r="A84" s="11" t="s">
        <v>170</v>
      </c>
      <c r="B84" s="47" t="s">
        <v>171</v>
      </c>
      <c r="C84" s="48"/>
      <c r="D84" s="48"/>
      <c r="E84" s="49"/>
      <c r="F84" s="16" t="s">
        <v>24</v>
      </c>
      <c r="G84" s="17">
        <v>1</v>
      </c>
      <c r="H84" s="17"/>
      <c r="I84" s="18">
        <f t="shared" si="6"/>
        <v>0</v>
      </c>
      <c r="K84" s="27"/>
      <c r="M84" s="28"/>
    </row>
    <row r="85" spans="1:13" ht="33" customHeight="1" thickBot="1" x14ac:dyDescent="0.25">
      <c r="A85" s="11" t="s">
        <v>172</v>
      </c>
      <c r="B85" s="47" t="s">
        <v>173</v>
      </c>
      <c r="C85" s="48"/>
      <c r="D85" s="48"/>
      <c r="E85" s="49"/>
      <c r="F85" s="16" t="s">
        <v>24</v>
      </c>
      <c r="G85" s="17">
        <v>1</v>
      </c>
      <c r="H85" s="17"/>
      <c r="I85" s="18">
        <f t="shared" si="6"/>
        <v>0</v>
      </c>
      <c r="K85" s="27"/>
      <c r="M85" s="28"/>
    </row>
    <row r="86" spans="1:13" ht="33" customHeight="1" thickBot="1" x14ac:dyDescent="0.25">
      <c r="A86" s="11" t="s">
        <v>174</v>
      </c>
      <c r="B86" s="47" t="s">
        <v>175</v>
      </c>
      <c r="C86" s="48"/>
      <c r="D86" s="48"/>
      <c r="E86" s="49"/>
      <c r="F86" s="16" t="s">
        <v>24</v>
      </c>
      <c r="G86" s="17">
        <v>1</v>
      </c>
      <c r="H86" s="17"/>
      <c r="I86" s="18">
        <f t="shared" si="6"/>
        <v>0</v>
      </c>
      <c r="K86" s="27"/>
      <c r="M86" s="28"/>
    </row>
    <row r="87" spans="1:13" ht="33" customHeight="1" thickBot="1" x14ac:dyDescent="0.25">
      <c r="A87" s="11" t="s">
        <v>176</v>
      </c>
      <c r="B87" s="47" t="s">
        <v>177</v>
      </c>
      <c r="C87" s="48"/>
      <c r="D87" s="48"/>
      <c r="E87" s="49"/>
      <c r="F87" s="16" t="s">
        <v>24</v>
      </c>
      <c r="G87" s="17">
        <v>1</v>
      </c>
      <c r="H87" s="17"/>
      <c r="I87" s="18">
        <f t="shared" si="6"/>
        <v>0</v>
      </c>
      <c r="K87" s="27"/>
      <c r="M87" s="28"/>
    </row>
    <row r="88" spans="1:13" ht="33" customHeight="1" thickBot="1" x14ac:dyDescent="0.25">
      <c r="A88" s="11" t="s">
        <v>178</v>
      </c>
      <c r="B88" s="47" t="s">
        <v>179</v>
      </c>
      <c r="C88" s="48"/>
      <c r="D88" s="48"/>
      <c r="E88" s="49"/>
      <c r="F88" s="16" t="s">
        <v>24</v>
      </c>
      <c r="G88" s="17">
        <v>1</v>
      </c>
      <c r="H88" s="17"/>
      <c r="I88" s="18">
        <f t="shared" si="6"/>
        <v>0</v>
      </c>
      <c r="K88" s="27"/>
      <c r="M88" s="28"/>
    </row>
    <row r="89" spans="1:13" ht="33" customHeight="1" thickBot="1" x14ac:dyDescent="0.25">
      <c r="A89" s="11" t="s">
        <v>180</v>
      </c>
      <c r="B89" s="47" t="s">
        <v>181</v>
      </c>
      <c r="C89" s="48"/>
      <c r="D89" s="48"/>
      <c r="E89" s="49"/>
      <c r="F89" s="16" t="s">
        <v>24</v>
      </c>
      <c r="G89" s="17">
        <v>1</v>
      </c>
      <c r="H89" s="17"/>
      <c r="I89" s="18">
        <f t="shared" si="6"/>
        <v>0</v>
      </c>
      <c r="K89" s="27"/>
      <c r="M89" s="28"/>
    </row>
    <row r="90" spans="1:13" ht="33" customHeight="1" thickBot="1" x14ac:dyDescent="0.25">
      <c r="A90" s="11" t="s">
        <v>182</v>
      </c>
      <c r="B90" s="47" t="s">
        <v>183</v>
      </c>
      <c r="C90" s="48"/>
      <c r="D90" s="48"/>
      <c r="E90" s="49"/>
      <c r="F90" s="16" t="s">
        <v>24</v>
      </c>
      <c r="G90" s="17">
        <v>1</v>
      </c>
      <c r="H90" s="17"/>
      <c r="I90" s="18">
        <f t="shared" si="6"/>
        <v>0</v>
      </c>
      <c r="K90" s="27"/>
      <c r="M90" s="28"/>
    </row>
    <row r="91" spans="1:13" ht="33" customHeight="1" thickBot="1" x14ac:dyDescent="0.25">
      <c r="A91" s="11" t="s">
        <v>184</v>
      </c>
      <c r="B91" s="47" t="s">
        <v>185</v>
      </c>
      <c r="C91" s="48"/>
      <c r="D91" s="48"/>
      <c r="E91" s="49"/>
      <c r="F91" s="16" t="s">
        <v>24</v>
      </c>
      <c r="G91" s="17">
        <v>1</v>
      </c>
      <c r="H91" s="17"/>
      <c r="I91" s="18">
        <f t="shared" si="6"/>
        <v>0</v>
      </c>
      <c r="K91" s="27"/>
      <c r="M91" s="28"/>
    </row>
    <row r="92" spans="1:13" ht="33" customHeight="1" thickBot="1" x14ac:dyDescent="0.25">
      <c r="A92" s="23" t="s">
        <v>20</v>
      </c>
      <c r="B92" s="44" t="s">
        <v>186</v>
      </c>
      <c r="C92" s="45"/>
      <c r="D92" s="45"/>
      <c r="E92" s="46"/>
      <c r="F92" s="24"/>
      <c r="G92" s="25"/>
      <c r="H92" s="25"/>
      <c r="I92" s="26">
        <f>+I93+I99+I102</f>
        <v>0</v>
      </c>
      <c r="K92" s="27"/>
      <c r="M92" s="28"/>
    </row>
    <row r="93" spans="1:13" ht="33" customHeight="1" thickBot="1" x14ac:dyDescent="0.25">
      <c r="A93" s="22" t="s">
        <v>21</v>
      </c>
      <c r="B93" s="50" t="s">
        <v>187</v>
      </c>
      <c r="C93" s="51"/>
      <c r="D93" s="51"/>
      <c r="E93" s="52"/>
      <c r="F93" s="33"/>
      <c r="G93" s="34"/>
      <c r="H93" s="34"/>
      <c r="I93" s="35">
        <f>+SUM(I94:I98)</f>
        <v>0</v>
      </c>
      <c r="K93" s="27"/>
      <c r="M93" s="28"/>
    </row>
    <row r="94" spans="1:13" ht="33" customHeight="1" thickBot="1" x14ac:dyDescent="0.25">
      <c r="A94" s="31" t="s">
        <v>188</v>
      </c>
      <c r="B94" s="41" t="s">
        <v>189</v>
      </c>
      <c r="C94" s="42"/>
      <c r="D94" s="42"/>
      <c r="E94" s="43"/>
      <c r="F94" s="36" t="s">
        <v>1</v>
      </c>
      <c r="G94" s="37">
        <v>294</v>
      </c>
      <c r="H94" s="38"/>
      <c r="I94" s="39">
        <f>+G94*H94</f>
        <v>0</v>
      </c>
      <c r="K94" s="27"/>
      <c r="M94" s="28"/>
    </row>
    <row r="95" spans="1:13" ht="33" customHeight="1" thickBot="1" x14ac:dyDescent="0.25">
      <c r="A95" s="31" t="s">
        <v>190</v>
      </c>
      <c r="B95" s="41" t="s">
        <v>191</v>
      </c>
      <c r="C95" s="42"/>
      <c r="D95" s="42"/>
      <c r="E95" s="43"/>
      <c r="F95" s="36" t="s">
        <v>1</v>
      </c>
      <c r="G95" s="37">
        <v>316</v>
      </c>
      <c r="H95" s="37"/>
      <c r="I95" s="39">
        <f t="shared" ref="I95:I98" si="7">+G95*H95</f>
        <v>0</v>
      </c>
      <c r="K95" s="27"/>
      <c r="M95" s="28"/>
    </row>
    <row r="96" spans="1:13" ht="33" customHeight="1" thickBot="1" x14ac:dyDescent="0.25">
      <c r="A96" s="31" t="s">
        <v>192</v>
      </c>
      <c r="B96" s="41" t="s">
        <v>193</v>
      </c>
      <c r="C96" s="42"/>
      <c r="D96" s="42"/>
      <c r="E96" s="43"/>
      <c r="F96" s="36" t="s">
        <v>1</v>
      </c>
      <c r="G96" s="37">
        <v>47</v>
      </c>
      <c r="H96" s="38"/>
      <c r="I96" s="39">
        <f t="shared" si="7"/>
        <v>0</v>
      </c>
      <c r="K96" s="27"/>
      <c r="M96" s="28"/>
    </row>
    <row r="97" spans="1:13" ht="55.5" customHeight="1" thickBot="1" x14ac:dyDescent="0.25">
      <c r="A97" s="31" t="s">
        <v>194</v>
      </c>
      <c r="B97" s="41" t="s">
        <v>195</v>
      </c>
      <c r="C97" s="42"/>
      <c r="D97" s="42"/>
      <c r="E97" s="43"/>
      <c r="F97" s="36" t="s">
        <v>1</v>
      </c>
      <c r="G97" s="37">
        <v>3</v>
      </c>
      <c r="H97" s="37"/>
      <c r="I97" s="39">
        <f t="shared" si="7"/>
        <v>0</v>
      </c>
      <c r="K97" s="27"/>
      <c r="M97" s="28"/>
    </row>
    <row r="98" spans="1:13" ht="33" customHeight="1" thickBot="1" x14ac:dyDescent="0.25">
      <c r="A98" s="31" t="s">
        <v>196</v>
      </c>
      <c r="B98" s="41" t="s">
        <v>197</v>
      </c>
      <c r="C98" s="42"/>
      <c r="D98" s="42"/>
      <c r="E98" s="43"/>
      <c r="F98" s="36" t="s">
        <v>1</v>
      </c>
      <c r="G98" s="37">
        <v>56</v>
      </c>
      <c r="H98" s="38"/>
      <c r="I98" s="39">
        <f t="shared" si="7"/>
        <v>0</v>
      </c>
      <c r="K98" s="27"/>
      <c r="M98" s="28"/>
    </row>
    <row r="99" spans="1:13" ht="50.25" customHeight="1" thickBot="1" x14ac:dyDescent="0.25">
      <c r="A99" s="22" t="s">
        <v>198</v>
      </c>
      <c r="B99" s="50" t="s">
        <v>199</v>
      </c>
      <c r="C99" s="51"/>
      <c r="D99" s="51"/>
      <c r="E99" s="52"/>
      <c r="F99" s="33"/>
      <c r="G99" s="34"/>
      <c r="H99" s="34"/>
      <c r="I99" s="35">
        <f>+SUM(I100:I101)</f>
        <v>0</v>
      </c>
      <c r="K99" s="27"/>
      <c r="M99" s="28"/>
    </row>
    <row r="100" spans="1:13" ht="50.25" customHeight="1" thickBot="1" x14ac:dyDescent="0.25">
      <c r="A100" s="31" t="s">
        <v>200</v>
      </c>
      <c r="B100" s="41" t="s">
        <v>201</v>
      </c>
      <c r="C100" s="42"/>
      <c r="D100" s="42"/>
      <c r="E100" s="43"/>
      <c r="F100" s="36" t="s">
        <v>31</v>
      </c>
      <c r="G100" s="37">
        <v>1</v>
      </c>
      <c r="H100" s="38"/>
      <c r="I100" s="39">
        <f>+G100*H100</f>
        <v>0</v>
      </c>
      <c r="K100" s="27"/>
      <c r="M100" s="28"/>
    </row>
    <row r="101" spans="1:13" ht="50.25" customHeight="1" thickBot="1" x14ac:dyDescent="0.25">
      <c r="A101" s="31" t="s">
        <v>202</v>
      </c>
      <c r="B101" s="41" t="s">
        <v>203</v>
      </c>
      <c r="C101" s="42"/>
      <c r="D101" s="42"/>
      <c r="E101" s="43"/>
      <c r="F101" s="36" t="s">
        <v>1</v>
      </c>
      <c r="G101" s="37">
        <v>6</v>
      </c>
      <c r="H101" s="38"/>
      <c r="I101" s="39">
        <f>+G101*H101</f>
        <v>0</v>
      </c>
      <c r="K101" s="27"/>
      <c r="M101" s="28"/>
    </row>
    <row r="102" spans="1:13" ht="50.25" customHeight="1" thickBot="1" x14ac:dyDescent="0.25">
      <c r="A102" s="22" t="s">
        <v>204</v>
      </c>
      <c r="B102" s="50" t="s">
        <v>205</v>
      </c>
      <c r="C102" s="51"/>
      <c r="D102" s="51"/>
      <c r="E102" s="52"/>
      <c r="F102" s="33"/>
      <c r="G102" s="34"/>
      <c r="H102" s="34"/>
      <c r="I102" s="35">
        <f>+SUM(I103:I111)</f>
        <v>0</v>
      </c>
      <c r="K102" s="27"/>
      <c r="M102" s="28"/>
    </row>
    <row r="103" spans="1:13" ht="50.25" customHeight="1" thickBot="1" x14ac:dyDescent="0.25">
      <c r="A103" s="31" t="s">
        <v>206</v>
      </c>
      <c r="B103" s="41" t="s">
        <v>207</v>
      </c>
      <c r="C103" s="42"/>
      <c r="D103" s="42"/>
      <c r="E103" s="43"/>
      <c r="F103" s="36" t="s">
        <v>1</v>
      </c>
      <c r="G103" s="37">
        <v>2.95</v>
      </c>
      <c r="H103" s="38"/>
      <c r="I103" s="39">
        <f>+G103*H103</f>
        <v>0</v>
      </c>
      <c r="K103" s="27"/>
      <c r="M103" s="28"/>
    </row>
    <row r="104" spans="1:13" ht="50.25" customHeight="1" thickBot="1" x14ac:dyDescent="0.25">
      <c r="A104" s="31" t="s">
        <v>208</v>
      </c>
      <c r="B104" s="41" t="s">
        <v>209</v>
      </c>
      <c r="C104" s="42"/>
      <c r="D104" s="42"/>
      <c r="E104" s="43"/>
      <c r="F104" s="36" t="s">
        <v>1</v>
      </c>
      <c r="G104" s="37">
        <v>275</v>
      </c>
      <c r="H104" s="38"/>
      <c r="I104" s="39">
        <f t="shared" ref="I104:I111" si="8">+G104*H104</f>
        <v>0</v>
      </c>
      <c r="K104" s="27"/>
      <c r="M104" s="28"/>
    </row>
    <row r="105" spans="1:13" ht="50.25" customHeight="1" thickBot="1" x14ac:dyDescent="0.25">
      <c r="A105" s="31" t="s">
        <v>210</v>
      </c>
      <c r="B105" s="41" t="s">
        <v>211</v>
      </c>
      <c r="C105" s="42"/>
      <c r="D105" s="42"/>
      <c r="E105" s="43"/>
      <c r="F105" s="36" t="s">
        <v>1</v>
      </c>
      <c r="G105" s="37">
        <v>316</v>
      </c>
      <c r="H105" s="38"/>
      <c r="I105" s="39">
        <f t="shared" si="8"/>
        <v>0</v>
      </c>
      <c r="K105" s="27"/>
      <c r="M105" s="28"/>
    </row>
    <row r="106" spans="1:13" ht="50.25" customHeight="1" thickBot="1" x14ac:dyDescent="0.25">
      <c r="A106" s="31" t="s">
        <v>212</v>
      </c>
      <c r="B106" s="41" t="s">
        <v>213</v>
      </c>
      <c r="C106" s="42"/>
      <c r="D106" s="42"/>
      <c r="E106" s="43"/>
      <c r="F106" s="36" t="s">
        <v>1</v>
      </c>
      <c r="G106" s="37">
        <v>24.02</v>
      </c>
      <c r="H106" s="38"/>
      <c r="I106" s="39">
        <f t="shared" si="8"/>
        <v>0</v>
      </c>
      <c r="K106" s="27"/>
      <c r="M106" s="28"/>
    </row>
    <row r="107" spans="1:13" ht="50.25" customHeight="1" thickBot="1" x14ac:dyDescent="0.25">
      <c r="A107" s="31" t="s">
        <v>214</v>
      </c>
      <c r="B107" s="41" t="s">
        <v>215</v>
      </c>
      <c r="C107" s="42"/>
      <c r="D107" s="42"/>
      <c r="E107" s="43"/>
      <c r="F107" s="36" t="s">
        <v>1</v>
      </c>
      <c r="G107" s="37">
        <v>19.02</v>
      </c>
      <c r="H107" s="38"/>
      <c r="I107" s="39">
        <f t="shared" si="8"/>
        <v>0</v>
      </c>
      <c r="K107" s="27"/>
      <c r="M107" s="28"/>
    </row>
    <row r="108" spans="1:13" ht="50.25" customHeight="1" thickBot="1" x14ac:dyDescent="0.25">
      <c r="A108" s="31" t="s">
        <v>216</v>
      </c>
      <c r="B108" s="41" t="s">
        <v>217</v>
      </c>
      <c r="C108" s="42"/>
      <c r="D108" s="42"/>
      <c r="E108" s="43"/>
      <c r="F108" s="36" t="s">
        <v>28</v>
      </c>
      <c r="G108" s="37">
        <v>55</v>
      </c>
      <c r="H108" s="38"/>
      <c r="I108" s="39">
        <f t="shared" si="8"/>
        <v>0</v>
      </c>
      <c r="K108" s="27"/>
      <c r="M108" s="28"/>
    </row>
    <row r="109" spans="1:13" ht="50.25" customHeight="1" thickBot="1" x14ac:dyDescent="0.25">
      <c r="A109" s="31" t="s">
        <v>218</v>
      </c>
      <c r="B109" s="41" t="s">
        <v>219</v>
      </c>
      <c r="C109" s="42"/>
      <c r="D109" s="42"/>
      <c r="E109" s="43"/>
      <c r="F109" s="36" t="s">
        <v>28</v>
      </c>
      <c r="G109" s="37">
        <v>15</v>
      </c>
      <c r="H109" s="38"/>
      <c r="I109" s="39">
        <f t="shared" si="8"/>
        <v>0</v>
      </c>
      <c r="K109" s="27"/>
      <c r="M109" s="28"/>
    </row>
    <row r="110" spans="1:13" ht="50.25" customHeight="1" thickBot="1" x14ac:dyDescent="0.25">
      <c r="A110" s="31" t="s">
        <v>220</v>
      </c>
      <c r="B110" s="41" t="s">
        <v>221</v>
      </c>
      <c r="C110" s="42"/>
      <c r="D110" s="42"/>
      <c r="E110" s="43"/>
      <c r="F110" s="36" t="s">
        <v>28</v>
      </c>
      <c r="G110" s="37">
        <v>59</v>
      </c>
      <c r="H110" s="38"/>
      <c r="I110" s="39">
        <f t="shared" si="8"/>
        <v>0</v>
      </c>
      <c r="K110" s="27"/>
      <c r="M110" s="28"/>
    </row>
    <row r="111" spans="1:13" ht="50.25" customHeight="1" thickBot="1" x14ac:dyDescent="0.25">
      <c r="A111" s="31" t="s">
        <v>235</v>
      </c>
      <c r="B111" s="41" t="s">
        <v>236</v>
      </c>
      <c r="C111" s="42"/>
      <c r="D111" s="42"/>
      <c r="E111" s="43"/>
      <c r="F111" s="36" t="s">
        <v>28</v>
      </c>
      <c r="G111" s="37"/>
      <c r="H111" s="38"/>
      <c r="I111" s="39">
        <f t="shared" si="8"/>
        <v>0</v>
      </c>
      <c r="K111" s="27"/>
      <c r="M111" s="28"/>
    </row>
    <row r="112" spans="1:13" ht="50.25" customHeight="1" thickBot="1" x14ac:dyDescent="0.25">
      <c r="A112" s="23">
        <v>5</v>
      </c>
      <c r="B112" s="44" t="s">
        <v>222</v>
      </c>
      <c r="C112" s="45"/>
      <c r="D112" s="45"/>
      <c r="E112" s="46"/>
      <c r="F112" s="24"/>
      <c r="G112" s="25"/>
      <c r="H112" s="25"/>
      <c r="I112" s="26">
        <f>+SUM(I113:I114)</f>
        <v>0</v>
      </c>
      <c r="K112" s="27"/>
      <c r="M112" s="28"/>
    </row>
    <row r="113" spans="1:13" ht="50.25" customHeight="1" thickBot="1" x14ac:dyDescent="0.25">
      <c r="A113" s="31" t="s">
        <v>22</v>
      </c>
      <c r="B113" s="41" t="s">
        <v>223</v>
      </c>
      <c r="C113" s="42"/>
      <c r="D113" s="42"/>
      <c r="E113" s="43"/>
      <c r="F113" s="36" t="s">
        <v>31</v>
      </c>
      <c r="G113" s="37">
        <v>4</v>
      </c>
      <c r="H113" s="38"/>
      <c r="I113" s="39">
        <f>+G113*H113</f>
        <v>0</v>
      </c>
      <c r="K113" s="27"/>
      <c r="M113" s="28"/>
    </row>
    <row r="114" spans="1:13" ht="50.25" customHeight="1" thickBot="1" x14ac:dyDescent="0.25">
      <c r="A114" s="31" t="s">
        <v>224</v>
      </c>
      <c r="B114" s="41" t="s">
        <v>225</v>
      </c>
      <c r="C114" s="42"/>
      <c r="D114" s="42"/>
      <c r="E114" s="43"/>
      <c r="F114" s="36" t="s">
        <v>24</v>
      </c>
      <c r="G114" s="37">
        <v>4</v>
      </c>
      <c r="H114" s="38"/>
      <c r="I114" s="39">
        <f>+G114*H114</f>
        <v>0</v>
      </c>
      <c r="K114" s="27"/>
      <c r="M114" s="28"/>
    </row>
    <row r="115" spans="1:13" ht="13.5" thickBot="1" x14ac:dyDescent="0.25"/>
    <row r="116" spans="1:13" ht="18.75" customHeight="1" thickBot="1" x14ac:dyDescent="0.3">
      <c r="B116" s="77" t="s">
        <v>3</v>
      </c>
      <c r="C116" s="78"/>
      <c r="D116" s="78"/>
      <c r="E116" s="78"/>
      <c r="F116" s="78"/>
      <c r="G116" s="78"/>
      <c r="H116" s="75">
        <f>+I112+I92+I23+I11+I6</f>
        <v>0</v>
      </c>
      <c r="I116" s="76"/>
      <c r="J116" s="7"/>
      <c r="K116" s="7"/>
      <c r="M116" s="28"/>
    </row>
    <row r="117" spans="1:13" ht="5.25" customHeight="1" thickBot="1" x14ac:dyDescent="0.25">
      <c r="B117" s="2"/>
      <c r="C117" s="2"/>
      <c r="D117" s="2"/>
      <c r="E117" s="2"/>
      <c r="F117" s="2"/>
      <c r="G117" s="2"/>
      <c r="H117" s="2"/>
      <c r="I117" s="2"/>
      <c r="J117" s="7"/>
      <c r="K117" s="7"/>
      <c r="M117" s="28"/>
    </row>
    <row r="118" spans="1:13" ht="15.75" customHeight="1" x14ac:dyDescent="0.25">
      <c r="B118" s="79" t="s">
        <v>227</v>
      </c>
      <c r="C118" s="80"/>
      <c r="D118" s="80"/>
      <c r="E118" s="80"/>
      <c r="F118" s="80"/>
      <c r="G118" s="80"/>
      <c r="H118" s="81"/>
      <c r="I118" s="82"/>
      <c r="J118" s="7"/>
      <c r="K118" s="7"/>
      <c r="M118" s="28"/>
    </row>
    <row r="119" spans="1:13" ht="15.75" x14ac:dyDescent="0.25">
      <c r="B119" s="65" t="s">
        <v>228</v>
      </c>
      <c r="C119" s="66"/>
      <c r="D119" s="66"/>
      <c r="E119" s="66"/>
      <c r="F119" s="66"/>
      <c r="G119" s="66"/>
      <c r="H119" s="67"/>
      <c r="I119" s="68"/>
      <c r="J119" s="7"/>
      <c r="K119" s="7"/>
      <c r="M119" s="28"/>
    </row>
    <row r="120" spans="1:13" ht="15.75" x14ac:dyDescent="0.25">
      <c r="B120" s="65" t="s">
        <v>229</v>
      </c>
      <c r="C120" s="66"/>
      <c r="D120" s="66"/>
      <c r="E120" s="66"/>
      <c r="F120" s="66"/>
      <c r="G120" s="66"/>
      <c r="H120" s="67"/>
      <c r="I120" s="68"/>
      <c r="J120" s="7"/>
      <c r="K120" s="7"/>
      <c r="M120" s="28"/>
    </row>
    <row r="121" spans="1:13" ht="15.75" customHeight="1" thickBot="1" x14ac:dyDescent="0.3">
      <c r="B121" s="69" t="s">
        <v>230</v>
      </c>
      <c r="C121" s="70"/>
      <c r="D121" s="70"/>
      <c r="E121" s="70"/>
      <c r="F121" s="70"/>
      <c r="G121" s="70"/>
      <c r="H121" s="71"/>
      <c r="I121" s="72"/>
      <c r="J121" s="7"/>
      <c r="K121" s="7"/>
      <c r="M121" s="28"/>
    </row>
    <row r="122" spans="1:13" ht="4.5" customHeight="1" thickBot="1" x14ac:dyDescent="0.3">
      <c r="B122" s="3"/>
      <c r="C122" s="3"/>
      <c r="D122" s="3"/>
      <c r="E122" s="3"/>
      <c r="F122" s="3"/>
      <c r="G122" s="3"/>
      <c r="H122" s="4"/>
      <c r="I122" s="2"/>
      <c r="J122" s="7"/>
      <c r="K122" s="7"/>
      <c r="M122" s="28"/>
    </row>
    <row r="123" spans="1:13" ht="20.25" customHeight="1" thickBot="1" x14ac:dyDescent="0.3">
      <c r="B123" s="77" t="s">
        <v>2</v>
      </c>
      <c r="C123" s="78"/>
      <c r="D123" s="78"/>
      <c r="E123" s="78"/>
      <c r="F123" s="78"/>
      <c r="G123" s="78"/>
      <c r="H123" s="73">
        <f>+H116+H118+H119+H120+H121</f>
        <v>0</v>
      </c>
      <c r="I123" s="74"/>
      <c r="J123" s="7"/>
      <c r="K123" s="7"/>
      <c r="M123" s="28"/>
    </row>
    <row r="124" spans="1:13" ht="15" x14ac:dyDescent="0.2">
      <c r="B124" s="7"/>
      <c r="C124" s="7"/>
      <c r="D124" s="7"/>
      <c r="E124" s="7"/>
      <c r="F124" s="7"/>
      <c r="G124" s="7"/>
      <c r="H124" s="7"/>
      <c r="I124" s="7"/>
      <c r="J124" s="7"/>
      <c r="K124" s="7"/>
      <c r="M124" s="28"/>
    </row>
    <row r="125" spans="1:13" ht="292.5" customHeight="1" x14ac:dyDescent="0.2">
      <c r="B125" s="61" t="s">
        <v>23</v>
      </c>
      <c r="C125" s="62"/>
      <c r="D125" s="62"/>
      <c r="E125" s="62"/>
      <c r="F125" s="62"/>
      <c r="G125" s="62"/>
      <c r="H125" s="62"/>
      <c r="I125" s="62"/>
      <c r="J125" s="7"/>
      <c r="K125" s="7"/>
    </row>
  </sheetData>
  <mergeCells count="125">
    <mergeCell ref="H123:I123"/>
    <mergeCell ref="H116:I116"/>
    <mergeCell ref="B123:G123"/>
    <mergeCell ref="B116:G116"/>
    <mergeCell ref="B118:G118"/>
    <mergeCell ref="H118:I118"/>
    <mergeCell ref="B119:G119"/>
    <mergeCell ref="H119:I119"/>
    <mergeCell ref="B6:E6"/>
    <mergeCell ref="B120:G120"/>
    <mergeCell ref="H120:I120"/>
    <mergeCell ref="B121:G121"/>
    <mergeCell ref="H121:I121"/>
    <mergeCell ref="B42:E42"/>
    <mergeCell ref="B44:E44"/>
    <mergeCell ref="B45:E45"/>
    <mergeCell ref="B58:E58"/>
    <mergeCell ref="B46:E46"/>
    <mergeCell ref="B47:E47"/>
    <mergeCell ref="B48:E48"/>
    <mergeCell ref="B49:E49"/>
    <mergeCell ref="B50:E50"/>
    <mergeCell ref="B51:E51"/>
    <mergeCell ref="B125:I125"/>
    <mergeCell ref="B53:E53"/>
    <mergeCell ref="B54:E54"/>
    <mergeCell ref="B55:E55"/>
    <mergeCell ref="B56:E56"/>
    <mergeCell ref="B57:E57"/>
    <mergeCell ref="B94:E94"/>
    <mergeCell ref="B95:E95"/>
    <mergeCell ref="B96:E96"/>
    <mergeCell ref="B97:E97"/>
    <mergeCell ref="B98:E98"/>
    <mergeCell ref="B99:E99"/>
    <mergeCell ref="B77:E77"/>
    <mergeCell ref="B78:E78"/>
    <mergeCell ref="B93:E93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A1:I1"/>
    <mergeCell ref="A2:I2"/>
    <mergeCell ref="B33:E33"/>
    <mergeCell ref="B36:E36"/>
    <mergeCell ref="B37:E37"/>
    <mergeCell ref="B34:E34"/>
    <mergeCell ref="B35:E35"/>
    <mergeCell ref="B23:E23"/>
    <mergeCell ref="B17:E17"/>
    <mergeCell ref="B18:E18"/>
    <mergeCell ref="B16:E16"/>
    <mergeCell ref="B11:E11"/>
    <mergeCell ref="B12:E12"/>
    <mergeCell ref="B13:E13"/>
    <mergeCell ref="B14:E14"/>
    <mergeCell ref="B21:E21"/>
    <mergeCell ref="B22:E22"/>
    <mergeCell ref="B19:E19"/>
    <mergeCell ref="B20:E20"/>
    <mergeCell ref="B9:E9"/>
    <mergeCell ref="B10:E10"/>
    <mergeCell ref="B7:E7"/>
    <mergeCell ref="B8:E8"/>
    <mergeCell ref="B5:E5"/>
    <mergeCell ref="B68:E68"/>
    <mergeCell ref="B69:E69"/>
    <mergeCell ref="B70:E70"/>
    <mergeCell ref="B71:E71"/>
    <mergeCell ref="B72:E72"/>
    <mergeCell ref="B15:E15"/>
    <mergeCell ref="B24:E24"/>
    <mergeCell ref="B25:E25"/>
    <mergeCell ref="B31:E31"/>
    <mergeCell ref="B32:E32"/>
    <mergeCell ref="B26:E26"/>
    <mergeCell ref="B27:E27"/>
    <mergeCell ref="B28:E28"/>
    <mergeCell ref="B29:E29"/>
    <mergeCell ref="B30:E30"/>
    <mergeCell ref="B43:E43"/>
    <mergeCell ref="B52:E52"/>
    <mergeCell ref="B38:E38"/>
    <mergeCell ref="B39:E39"/>
    <mergeCell ref="B40:E40"/>
    <mergeCell ref="B41:E41"/>
    <mergeCell ref="B87:E87"/>
    <mergeCell ref="B88:E88"/>
    <mergeCell ref="B100:E100"/>
    <mergeCell ref="B101:E101"/>
    <mergeCell ref="B102:E102"/>
    <mergeCell ref="B73:E73"/>
    <mergeCell ref="B74:E74"/>
    <mergeCell ref="B75:E75"/>
    <mergeCell ref="B76:E76"/>
    <mergeCell ref="B92:E92"/>
    <mergeCell ref="B91:E91"/>
    <mergeCell ref="B90:E90"/>
    <mergeCell ref="B89:E89"/>
    <mergeCell ref="B79:E79"/>
    <mergeCell ref="B80:E80"/>
    <mergeCell ref="B81:E81"/>
    <mergeCell ref="B82:E82"/>
    <mergeCell ref="B83:E83"/>
    <mergeCell ref="B84:E84"/>
    <mergeCell ref="B85:E85"/>
    <mergeCell ref="B86:E86"/>
    <mergeCell ref="B114:E114"/>
    <mergeCell ref="B111:E111"/>
    <mergeCell ref="B108:E108"/>
    <mergeCell ref="B109:E109"/>
    <mergeCell ref="B110:E110"/>
    <mergeCell ref="B112:E112"/>
    <mergeCell ref="B113:E113"/>
    <mergeCell ref="B103:E103"/>
    <mergeCell ref="B104:E104"/>
    <mergeCell ref="B105:E105"/>
    <mergeCell ref="B106:E106"/>
    <mergeCell ref="B107:E10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df</cp:lastModifiedBy>
  <cp:lastPrinted>2016-10-11T15:04:08Z</cp:lastPrinted>
  <dcterms:created xsi:type="dcterms:W3CDTF">2016-10-11T14:40:14Z</dcterms:created>
  <dcterms:modified xsi:type="dcterms:W3CDTF">2019-07-30T23:56:49Z</dcterms:modified>
</cp:coreProperties>
</file>