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https://d.docs.live.net/24903957312dfc41/UD - VICERRECTORÍA ADMINISTRATIVA/2020 - VICERRECTORIA ADMINISTRATIVA/CONVOCATORIAS PUBLICAS/CP-012-2020 ACCIONES COMPLEMENTARIAS/PUBLICACIONES/"/>
    </mc:Choice>
  </mc:AlternateContent>
  <xr:revisionPtr revIDLastSave="1" documentId="13_ncr:1_{C6EFADA5-71E7-4181-8AB9-36854E02DCCD}" xr6:coauthVersionLast="45" xr6:coauthVersionMax="45" xr10:uidLastSave="{AB413AD6-A2CB-7948-BF64-BA81A0E42F07}"/>
  <bookViews>
    <workbookView xWindow="0" yWindow="460" windowWidth="20740" windowHeight="11320" xr2:uid="{00000000-000D-0000-FFFF-FFFF00000000}"/>
  </bookViews>
  <sheets>
    <sheet name="OFERTA ECONOMICA" sheetId="1" r:id="rId1"/>
  </sheets>
  <definedNames>
    <definedName name="_xlnm.Print_Area" localSheetId="0">'OFERTA ECONOMICA'!$A$1:$F$159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6" roundtripDataSignature="AMtx7mhhtMVFWkG0XbfU5EXTffgW1Xp59w=="/>
    </ext>
  </extLst>
</workbook>
</file>

<file path=xl/calcChain.xml><?xml version="1.0" encoding="utf-8"?>
<calcChain xmlns="http://schemas.openxmlformats.org/spreadsheetml/2006/main">
  <c r="D136" i="1" l="1"/>
  <c r="B134" i="1"/>
  <c r="B133" i="1"/>
  <c r="B132" i="1"/>
  <c r="B131" i="1"/>
  <c r="F128" i="1"/>
  <c r="F127" i="1" s="1"/>
  <c r="F126" i="1"/>
  <c r="F125" i="1"/>
  <c r="F124" i="1" s="1"/>
  <c r="F123" i="1"/>
  <c r="F122" i="1"/>
  <c r="F121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D95" i="1"/>
  <c r="F95" i="1" s="1"/>
  <c r="F94" i="1" s="1"/>
  <c r="F93" i="1"/>
  <c r="F92" i="1"/>
  <c r="D91" i="1"/>
  <c r="F91" i="1" s="1"/>
  <c r="F90" i="1" s="1"/>
  <c r="F89" i="1"/>
  <c r="F88" i="1"/>
  <c r="F87" i="1"/>
  <c r="F86" i="1"/>
  <c r="F85" i="1" s="1"/>
  <c r="F84" i="1"/>
  <c r="F83" i="1"/>
  <c r="F82" i="1"/>
  <c r="F81" i="1"/>
  <c r="F80" i="1"/>
  <c r="F79" i="1"/>
  <c r="F78" i="1"/>
  <c r="F77" i="1"/>
  <c r="F75" i="1"/>
  <c r="F74" i="1"/>
  <c r="F73" i="1" s="1"/>
  <c r="F72" i="1"/>
  <c r="F71" i="1"/>
  <c r="F70" i="1" s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 s="1"/>
  <c r="F52" i="1"/>
  <c r="F50" i="1"/>
  <c r="F49" i="1"/>
  <c r="F48" i="1"/>
  <c r="F47" i="1"/>
  <c r="F46" i="1"/>
  <c r="F44" i="1"/>
  <c r="F43" i="1"/>
  <c r="F40" i="1"/>
  <c r="F39" i="1"/>
  <c r="F37" i="1"/>
  <c r="F36" i="1"/>
  <c r="F35" i="1"/>
  <c r="F34" i="1"/>
  <c r="F33" i="1"/>
  <c r="F31" i="1"/>
  <c r="F29" i="1" s="1"/>
  <c r="F30" i="1"/>
  <c r="F28" i="1"/>
  <c r="F27" i="1"/>
  <c r="F26" i="1"/>
  <c r="F25" i="1"/>
  <c r="F23" i="1"/>
  <c r="F22" i="1"/>
  <c r="F21" i="1"/>
  <c r="F20" i="1"/>
  <c r="F19" i="1"/>
  <c r="F18" i="1"/>
  <c r="F16" i="1"/>
  <c r="F15" i="1"/>
  <c r="F12" i="1"/>
  <c r="F11" i="1" s="1"/>
  <c r="F10" i="1"/>
  <c r="F9" i="1" s="1"/>
  <c r="F8" i="1"/>
  <c r="F7" i="1" s="1"/>
  <c r="F6" i="1"/>
  <c r="F5" i="1" s="1"/>
  <c r="F120" i="1" l="1"/>
  <c r="F134" i="1" s="1"/>
  <c r="F4" i="1"/>
  <c r="F131" i="1" s="1"/>
  <c r="F24" i="1"/>
  <c r="F41" i="1"/>
  <c r="F76" i="1"/>
  <c r="F69" i="1" s="1"/>
  <c r="F133" i="1" s="1"/>
  <c r="F17" i="1"/>
  <c r="F14" i="1"/>
  <c r="F32" i="1"/>
  <c r="F13" i="1" s="1"/>
  <c r="F132" i="1" s="1"/>
  <c r="F38" i="1"/>
  <c r="F135" i="1" l="1"/>
  <c r="F136" i="1" s="1"/>
  <c r="F138" i="1"/>
  <c r="F139" i="1" s="1"/>
  <c r="F137" i="1"/>
  <c r="F140" i="1" l="1"/>
</calcChain>
</file>

<file path=xl/sharedStrings.xml><?xml version="1.0" encoding="utf-8"?>
<sst xmlns="http://schemas.openxmlformats.org/spreadsheetml/2006/main" count="255" uniqueCount="162">
  <si>
    <t>ITEM</t>
  </si>
  <si>
    <t>ACTIVIDAD</t>
  </si>
  <si>
    <t>UNID.</t>
  </si>
  <si>
    <t>CANT.</t>
  </si>
  <si>
    <t>VR UNIT</t>
  </si>
  <si>
    <t>VR TOTAL</t>
  </si>
  <si>
    <t>PISO TERRAZA LECTUS Y CORTAVIENTOS</t>
  </si>
  <si>
    <t xml:space="preserve">PRELIMINARES </t>
  </si>
  <si>
    <t xml:space="preserve">Localización y replanteo </t>
  </si>
  <si>
    <t>m2</t>
  </si>
  <si>
    <t>PISOS</t>
  </si>
  <si>
    <t xml:space="preserve">Suministro e instalación de piso flotante en losetas prefabricadas en concreto 60x60x4 cm (incluye cojines de apoyo) y conos de nivelación de 15 cm de altura. </t>
  </si>
  <si>
    <t>CORTAVIENTO</t>
  </si>
  <si>
    <t>Suministro e instalación cortaviento en vidrio laminado (4+4 incoloro) PVB, canto pulido 120x85. Incluye sistema de soporte para vidrio templado e= 8mm, en acero inoxidable y poste en acero inoxidable diámetro de 2", platinas de 10x10 para fijación a muro con varilla de 1/2"</t>
  </si>
  <si>
    <t>ml</t>
  </si>
  <si>
    <t xml:space="preserve">ASEO GENERAL </t>
  </si>
  <si>
    <t>Aseo general de la obra durante toda la ejecución, y aseo final.</t>
  </si>
  <si>
    <t>CANCHA DE VOLEY PLAYA</t>
  </si>
  <si>
    <t>Localización y replanteo.</t>
  </si>
  <si>
    <t>Excavación mecánica en material heterogéneo. Incluye señalización de la zona de intervencion, descapote, cargue y retiro del material excavado a botadero.</t>
  </si>
  <si>
    <t>m3</t>
  </si>
  <si>
    <t xml:space="preserve">CIMENTACION </t>
  </si>
  <si>
    <t>Suministro e instalación de geotextil tejido T 2400 PAVCO o equivalente, incluye traslapo.</t>
  </si>
  <si>
    <t>Sub base granular B-400 compactada al 95% del proctor modificado. Incluye suministro, transporte, colocación, nivelación y compactación, según Norma IDU. E=0.30m.</t>
  </si>
  <si>
    <t>Capa gravilla de Rio Compactada de 1/2”. Incluye suministro, transporte, colocación, nivelación y compactación, según Norma IDU. E=0.20m.</t>
  </si>
  <si>
    <t>Capa arena de Rio Compactada. Incluye suministro, transporte, colocación, nivelación y compactación, según Norma IDU. E=0.25m</t>
  </si>
  <si>
    <t>Suministro e instalación de superficie de Juego / Arena de silice e= 0.20 m.</t>
  </si>
  <si>
    <t>Suministro e instalación de tierra negra. Incluye transporte.</t>
  </si>
  <si>
    <t>ESTRUCTURA EN CONCRETO</t>
  </si>
  <si>
    <t>Placa en concreto lavado fundida en sitio de 3000 PSI (21 Mpa), espesor de placa de 10 cm con malla electrosoldada de mm, con dilataciones remóvibles en madera de 15 x 15 mm.</t>
  </si>
  <si>
    <t>m²</t>
  </si>
  <si>
    <t>Dado en concreto 3000 psi reforzado. E= 0.50 X 0.50 X 0.60 m. Incluye tubo de soporte en acero galvanizado de 3 1/2".</t>
  </si>
  <si>
    <t>un</t>
  </si>
  <si>
    <t>Suministro e instalación Bordillo prefabricado en concreto fc=  3.500/ 0.80 x 0.15 x 0.35 m tipo titan o similar, incluye mortero y todos los elementos necesarios para su correcta instalación.</t>
  </si>
  <si>
    <t>Suministro e instalación de sardinel contenedor en concreto 3000 PSI in situ.</t>
  </si>
  <si>
    <t>ELEMENTOS DE JUEGO</t>
  </si>
  <si>
    <t>Suministro e instalación de red para voleibol. Incluye juego de postes con sus accesorios para su correcto funcionamiento, red en fibra ultrafina (90T) huecos de 10x10 cm.</t>
  </si>
  <si>
    <t>Suministro e instalación de líneas de delimitación de cancha en fibra en polipropileno A = 5 cm. Incluye sistema de sujeción.</t>
  </si>
  <si>
    <t xml:space="preserve">CERRAMIENTO </t>
  </si>
  <si>
    <t>Suministro e instalación cerramiento de protección contra impacto h=5.00m. Incluye malla eslabonada Cal.10 hueco de 2- /4", parales en tubo galvanizado estructural galvanizado en caliente ø 3" e= 3,81mm astma-500, soportes intermedios en tubo estructural redondo galvanizado en caliente ø 1-1/2"e =2.5mm astm-500 grado-c y protección en varilla redonda lisa ø 3/4", viga= 0.30x0.40m, concreto reforzado de 3.000 PSI - excavación con retiro, pilotin en concreto reforzado de 3.000psi, d= 0.40m y h= 1.50m, anticorrosivo a base de zinc, esmalte alquidico tipo i; platinas y ángulos/diseño IDRD).</t>
  </si>
  <si>
    <t>Suministro e instalación de conexión aguas lluvias.</t>
  </si>
  <si>
    <t>Und</t>
  </si>
  <si>
    <t xml:space="preserve">Suministro e instalación de bajante de aguas lluvias PVC 4". </t>
  </si>
  <si>
    <t>Suministro e instalación de punto hidráulico.</t>
  </si>
  <si>
    <t>Suministro e instalación de llave de jardín pesada 1/2.</t>
  </si>
  <si>
    <t xml:space="preserve">RED DE AGUAS LLUVIAS Y DESAGUES </t>
  </si>
  <si>
    <t xml:space="preserve">Tubería PVC U.M. EXT CORRUGADO/INT LISO U.M. Norma NTC 3722-1 D=8" (Red de desagüe). Incluye accesorios, y cama de apoyo en arena. </t>
  </si>
  <si>
    <t>Caja de inspección de 0,70*0,70*1,55 m. Incluye excavación, base en recebo común compactado, placa concreto reforzado con hierro de 3/8" c/0,20, ladrillo común, pañete impermeabilizado, cañuela, marco en ángulo 2 1/2 x 2 1/2 * 3/16" y tapa en concreto reforzado, manija tipo movible en varilla de 1/2", pase en tubo de ᶲ3/4". Según planos de diseño.</t>
  </si>
  <si>
    <t xml:space="preserve">Tanque de Recolección aguas SISTEMA URBANO DE DRENAJE SOSTENIBLE - para la Cancha de Voley Playa </t>
  </si>
  <si>
    <t>6.3.1</t>
  </si>
  <si>
    <t>PRELIMINARES TANQUE</t>
  </si>
  <si>
    <t>6.3.1.1</t>
  </si>
  <si>
    <t>6.3.1.2</t>
  </si>
  <si>
    <t>Excavación mecánica en material común con cargue y retiro a sitio autorizado.</t>
  </si>
  <si>
    <t>6.3.2</t>
  </si>
  <si>
    <t>6.3.2.1</t>
  </si>
  <si>
    <t>Suministro e instalación geomembrana 30 MILS.</t>
  </si>
  <si>
    <t>6.3.2.2</t>
  </si>
  <si>
    <t>Suministro e instalación geotextil NT 2500.</t>
  </si>
  <si>
    <t>6.3.2.3</t>
  </si>
  <si>
    <t>Suministro e instalación de CELDA AQUACELL RD con KIT.</t>
  </si>
  <si>
    <t>6.3.2.4</t>
  </si>
  <si>
    <t>Suministro e instalación TB SAN 4 6M</t>
  </si>
  <si>
    <t>6.3.2.5</t>
  </si>
  <si>
    <t>Suministro e instalación TUBO y CODO SAN 90   4" CXC - 10 UN</t>
  </si>
  <si>
    <t>6.3.3</t>
  </si>
  <si>
    <t>Aseo final para entrega de obra.</t>
  </si>
  <si>
    <t xml:space="preserve">RED ELECTRICA, DE ILUMINACION Y ESPECIALES </t>
  </si>
  <si>
    <t>Salida eléctrica normal Lprom= 6m, cable # 12 LSHF, tubo EMT Galvanizado conduit de 1/2"</t>
  </si>
  <si>
    <t>Un</t>
  </si>
  <si>
    <t>Suministro e instalación de POSTE METAL.H=10M tipo AP+BASE INCLUYE PEDESTAL EN CONCRETO</t>
  </si>
  <si>
    <t>Suministro e instalación de Salida para reflector exterior LED 200W. Incluye reflector, cable cobre 3x12 AWG THWN, cajas rawelt y accesorios de sujeción.</t>
  </si>
  <si>
    <t>Suministro e instalación de proyector REF: SCHREDER OMNIblast 2 5147 306 XQ-E RGBW@500mA RGB CW 230V RGB+CW; flujo luminoso luminaria 26029lm; flujo luminoso lampara 31908lm; potencia 540W</t>
  </si>
  <si>
    <t>UN</t>
  </si>
  <si>
    <t>Mastil 10ml metálico; incluye soporte horizontal para 2 proyectores OMNIblast 2</t>
  </si>
  <si>
    <t>Suministro e instalación de tablero para control de iluminación Greenmax para 12 relevos; incluye:  programación, tarjeta de control, 8 relevos bifasicos, fijación y todos los elementos necesarios para su correcto funcionamiento</t>
  </si>
  <si>
    <t>Suministro y instalación de botonera para controlar iluminación cancha voleibol; incluye cable de control desde el tablero Greenmax</t>
  </si>
  <si>
    <t>Suministro e instalación de cable 2#10+1#12T Cu THWN/THHN</t>
  </si>
  <si>
    <t>ML</t>
  </si>
  <si>
    <t>Suministro e instalación de base en concreto para mastil de 10ml</t>
  </si>
  <si>
    <t>Suministro e instalación de punta captadora 120cm, incluye: soporte fijación a mástil 10ml</t>
  </si>
  <si>
    <t>Suministro e instalación de bajante en cobre para puesta a tierra apantallamiento; incluye:  tubo EMT 1", cable desnudo #8 AWG Cu, 1 conector bimetálico</t>
  </si>
  <si>
    <t>Suministro e instalación de sistema de puesta a tierra para apantallamiento de mástiles; incluye:  Caja de inspección 30x30cm; electrodo Cu 2,4x5/8", 1 carga soldadura exotérmica 120gr; 1 bulto tratamiento de terreno suelo artificial</t>
  </si>
  <si>
    <t>GL</t>
  </si>
  <si>
    <t>Suministro e instalación de salidas para alimentación tablero de control de iluminación; incluye:  caja 2400 galvanizada, tubería EMT 3/4" fijación y accesorios, cableado</t>
  </si>
  <si>
    <t xml:space="preserve">Aseo final para entrega de obra </t>
  </si>
  <si>
    <t>CONEXIÓN ENTRE SEDES</t>
  </si>
  <si>
    <r>
      <t xml:space="preserve">PRELIMINARES </t>
    </r>
    <r>
      <rPr>
        <sz val="11"/>
        <rFont val="Arial"/>
      </rPr>
      <t> </t>
    </r>
  </si>
  <si>
    <t>Limpieza y descapote.</t>
  </si>
  <si>
    <t xml:space="preserve">CIMENTACIÓN </t>
  </si>
  <si>
    <t>Excavación manual, altura: 2.00 m como máximo. Incluye cargue y retiro de material excavado a botadero autorizado.</t>
  </si>
  <si>
    <t>GEOTEXTIL No Tejido NT 2500  o similar IDU-ET 2005  Sección 330 -11</t>
  </si>
  <si>
    <r>
      <t xml:space="preserve">ESTRUCTURA EN CONCRETO </t>
    </r>
    <r>
      <rPr>
        <sz val="11"/>
        <rFont val="Arial"/>
      </rPr>
      <t> </t>
    </r>
  </si>
  <si>
    <t>PLACA DE CONCRETO LAVADO FUNDIDA EN SITIO DE 3000 PSI (21 Mpa), ESPESOR DE PLACA: 13CM</t>
  </si>
  <si>
    <t>Pedestal en concreto de 3000 psi (incluye platina, TUERCA DE FIJACIÓN, ANCLAJE TORNILLO EXPANSIVO DE CUÑA DE 3/8 x 3" QUE CUMPLA NORMA ASTM B633s, TAPA EN NEOPRENO PROTECCION DEL ANCLAJE y demás elementos para su correcta instalación)</t>
  </si>
  <si>
    <t xml:space="preserve"> SUMINISTRO E INSTALACIÓN CON MALLA ELECTROSOLDADA DE 6mm de 15 cm x 15 cm </t>
  </si>
  <si>
    <t>kg</t>
  </si>
  <si>
    <t xml:space="preserve">BANCA CORRIDA EN CONCRETO 3000 PSI. COLOR GRIS CLARO. ACABADO A LA VISTA FUNDIDA EN SITIO CON FORMALETA TIPO SUPER T  O SIMILAR. NO SE ACEPTA ACABADO LISO CON LLANA METALICA. </t>
  </si>
  <si>
    <t>CONCRETO FUNDIDO 3000 P.S.I. PARA EXTERIORES (SEGÚN ACABADO)</t>
  </si>
  <si>
    <t>MURO EN CONCRETO A LA VISTA CON TEXTURA DE LISTONES FORMALETA EN MADERA  E=15CM. TERMINADO EN COLOR OCRE.</t>
  </si>
  <si>
    <t>ESTRUCTURA METALICA</t>
  </si>
  <si>
    <t>Suministro e instalación de  estructura metálica - incluido, soldadura, ángulos metálicos 1 1/2" x 1/8", tubería estructuras Tubo rectangular 80 x 40 x 2.5mm x 6m estructural HR50; Suministro e instalación de Tubo Rectangular 40 x 20 x 1.1mm C18 x 6m; Suministro e instalación de Tubo Rectangular 120x 60 x 2.0mm C18 x 6m; Suministro e instalación; suministro e instalación de PARAL EN TUBO ESTRUCTURAL 6" X 4MM.  de Tubo Rectangular 50 x 25 x 0.8mm C18 x 6m para soporte de divisiones; CELOSIA EN TUBO RECTANGULAR 50X25X0.8mm.; ZAPATA DE ANCLAJE PLATINA  E=5 MM; Tubo estructural redondo 6".</t>
  </si>
  <si>
    <r>
      <t>CARPINTERIA METALICA</t>
    </r>
    <r>
      <rPr>
        <sz val="10"/>
        <color rgb="FF000000"/>
        <rFont val="Calibri Light"/>
      </rPr>
      <t> </t>
    </r>
  </si>
  <si>
    <t>PORTON REJA METÁLICO, MARCO EN TUBO RECTANGULAR 80X40X2.5MM Y PANEL DE MALLA ONDULADA, 3.8CM X 3.8CM CAL. 10, con GUIA SUPERIOR AJUSTABLE EN LAMINA GALVANIZADA CAL. 12, RODILLOS DE NYLON D=40MM y RIEL INFERIOR RUEDA EN V VIGUETA D=98MM EN ACERO GALVANIZADO. ACABADO EN PINTURA ELECTROESTATICA COLOR BLANCO RAL 9016.</t>
  </si>
  <si>
    <t>PUERTA MARCO MÉTALICO LÁMINA COLD ROLLED CAL.16 CARGADO Y FIJADO A MURO, HOJA EN LÁMINA COLL ROLLED CAL.18 , CON REJILLA METÁLICA. ACABADO EN PINTURA ELECTROESTATICA COLOR BLANCO RAL 9016.(Suministro e instalación de señalización informativa cuarto técnico)</t>
  </si>
  <si>
    <r>
      <t>MODULO CUARTO TECNICO</t>
    </r>
    <r>
      <rPr>
        <sz val="10"/>
        <color rgb="FF000000"/>
        <rFont val="Calibri Light"/>
      </rPr>
      <t> </t>
    </r>
  </si>
  <si>
    <t>FINADO CON MORTERO IMPERMEABILIZADO CON PENDIENTE 2% A BAJANTE Y REMATES EN MEDIA CAÑA. CUBIERTO EN IMPERMABILIZACION CON MANTO ASFLATICO DE 6MM AUTOPROTEGIDO CON FOIL DE ALUMINIO, tragante tipo canasta y flanche en aluminio</t>
  </si>
  <si>
    <r>
      <t>CUBIERTA</t>
    </r>
    <r>
      <rPr>
        <sz val="10"/>
        <color rgb="FF000000"/>
        <rFont val="Calibri Light"/>
      </rPr>
      <t> </t>
    </r>
  </si>
  <si>
    <t>LAMINA MACIZA EN POLICARBONATO TRANSLUCIDA COLOR GRIS CS. TRANSMISION DE LUZ 35% E=6mm.</t>
  </si>
  <si>
    <t>CANAL EN LAMINA GALVANIZADA Cal .18 d/ 0.65 m. (Suministro e instalación con pintura poliester horneada color blanco texturizada + anclaje a muro), incluye sosco de hasta 4"</t>
  </si>
  <si>
    <t xml:space="preserve">BAJANTE DE AGUAS LLUVIAS PVC 4". </t>
  </si>
  <si>
    <t xml:space="preserve">PINTURA </t>
  </si>
  <si>
    <t xml:space="preserve">ACABADO EN PINTURA ELECTROESTATICA COLOR BLANCO RAL 9016. </t>
  </si>
  <si>
    <r>
      <t>REDES HIDROSANITARIAS</t>
    </r>
    <r>
      <rPr>
        <sz val="10"/>
        <color rgb="FF000000"/>
        <rFont val="Calibri Light"/>
      </rPr>
      <t> </t>
    </r>
  </si>
  <si>
    <t>Suministro e instalación Conexión aguas lluvias a la red existente. 4"</t>
  </si>
  <si>
    <t>Suministro e instalación Punto hidráulico 1/2"</t>
  </si>
  <si>
    <t>Suministro e instalación LLAVE JARDÍN PESADA 1/2"</t>
  </si>
  <si>
    <t xml:space="preserve">RED ELECTRICA, DE ILUMINACIÓN Y ESPECIALES </t>
  </si>
  <si>
    <t>Suministro e instalación de PERFIL LED ALUMINIO ANODIZADO PLATA, DIFUSOR OPAL EN PVC CON ADITIVO UV Y CINTA LED.</t>
  </si>
  <si>
    <t>Salida para iluminación Lprom= 6m, cable # 12 LSHF, tubo EMT Galvanizado conduit de 1/2"</t>
  </si>
  <si>
    <t xml:space="preserve">Tablero de distribución </t>
  </si>
  <si>
    <t>Tubería MT</t>
  </si>
  <si>
    <t>SUMINISTRO E INSTALACION DE INTERRUPTOR SENCILLO  LUMINEX</t>
  </si>
  <si>
    <t>Suministro e instalación de Acometida 1F3H Cu THHN/THWN en cable 3X8AWG por tubería PVC 1-1/2".</t>
  </si>
  <si>
    <t>Suministro e instalación de Acometida 1F3H Cu THHN/THWN en cable 3X10AWG por tubería PVC 3/4"..</t>
  </si>
  <si>
    <t>Suministro e instalación de salidas para iluminación; incluye:  caja 2400 galvanizada, tubería EMT 3/4" fijación y accesorios</t>
  </si>
  <si>
    <t>Suministro e instalación de salida para sensor de movimiento 360°</t>
  </si>
  <si>
    <t>Suministro e instalación de salida para luminaria de emergencia</t>
  </si>
  <si>
    <t>Suministro e instalación de luminarias lineales LED Start batten 1200 3000lm 840; 22W</t>
  </si>
  <si>
    <t>Suministro e instalación de salida para interruptor sencillo; incluye: interruptor sencillo grado comercial 120V, caja 2400 galvanizada, suplemente, tubería EMT 3/4" fijación y accesorios</t>
  </si>
  <si>
    <t xml:space="preserve">Suministro e instalación de tablero comercial con espacio para totalizador 18circuitos (TG); incluye: 1 totalizador industrial 3x40A; 1 breaker enchufable 3x30A,  10 breaker enchufable 1x20A, </t>
  </si>
  <si>
    <t>Suministro e instalación de tablero comercial con espacio para totalizador 24circuitos (TV); incluye: 8 breaker enchufable 2x20A</t>
  </si>
  <si>
    <t>Suministro e instalación de alimentador tablero TV; en calibre 3#6+1#6+1#8T Cu AWG THHN/THWN; incluye: Ducto EMT 1 1/4", accesorios, bornas de ponchar, identificación y fijación</t>
  </si>
  <si>
    <t>Suministro e instalación de alimentador tablero TG; en calibre 3#4+1#4+1#8T Cu AWG THHN/THWN; incluye: Ducto EMT 1 1/2", accesorios, bornas de ponchar, identificación y fijación</t>
  </si>
  <si>
    <r>
      <t xml:space="preserve">ASEO GENERAL </t>
    </r>
    <r>
      <rPr>
        <sz val="10"/>
        <color rgb="FF000000"/>
        <rFont val="Calibri Light"/>
      </rPr>
      <t> </t>
    </r>
  </si>
  <si>
    <t>PARASOLES</t>
  </si>
  <si>
    <r>
      <t xml:space="preserve">PRELIMINARES </t>
    </r>
    <r>
      <rPr>
        <sz val="10"/>
        <color rgb="FF000000"/>
        <rFont val="Calibri Light"/>
      </rPr>
      <t> </t>
    </r>
  </si>
  <si>
    <t>Excavación manual en material común.</t>
  </si>
  <si>
    <t>ACERO DE REFUERZO (Incluye Suministro, Figurado y Fijación).</t>
  </si>
  <si>
    <t>CONCRETO 3000 PSI ( 21MPA) GRAVA COMÚN PARA DADOS ( Premezclado. Incluye Suministro, Formaleteo y Colocación. No incl. Refuerzo, Curado).</t>
  </si>
  <si>
    <t>OBRA POR DESARROLLAR</t>
  </si>
  <si>
    <t>COSTOS  DIRECTOS</t>
  </si>
  <si>
    <t>ADMINISTRACIÓN</t>
  </si>
  <si>
    <t>IMPREVISTOS</t>
  </si>
  <si>
    <t xml:space="preserve">UTILIDAD </t>
  </si>
  <si>
    <t>IVA/ S UTILIDAD</t>
  </si>
  <si>
    <t>VALOR TOTAL CONSTRUCCIÓN ACCIONES COMPLEMENTARIAS</t>
  </si>
  <si>
    <t>VALOR EN LETRAS :</t>
  </si>
  <si>
    <r>
      <rPr>
        <b/>
        <sz val="11"/>
        <color theme="1"/>
        <rFont val="Calibri Light"/>
      </rPr>
      <t xml:space="preserve">NOTA1: </t>
    </r>
    <r>
      <rPr>
        <sz val="11"/>
        <color theme="1"/>
        <rFont val="Calibri Light"/>
      </rPr>
      <t>El oferente debe diligenciar TODOS los ÍTEMS del formato de la oferta económica. La no inclusión de esta información será objeto de RECHAZO DE LA PROPUESTA.</t>
    </r>
  </si>
  <si>
    <r>
      <rPr>
        <b/>
        <sz val="11"/>
        <color theme="1"/>
        <rFont val="Calibri Light"/>
      </rPr>
      <t>NOTA 2:</t>
    </r>
    <r>
      <rPr>
        <sz val="11"/>
        <color theme="1"/>
        <rFont val="Calibri Light"/>
      </rPr>
      <t xml:space="preserve"> El precio máximo de la propuesta que puede proponer es el establecido en el presupuesto oficial de la convocatoria.</t>
    </r>
  </si>
  <si>
    <r>
      <rPr>
        <b/>
        <sz val="11"/>
        <color theme="1"/>
        <rFont val="Calibri Light"/>
      </rPr>
      <t>NOTA 3:</t>
    </r>
    <r>
      <rPr>
        <sz val="11"/>
        <color theme="1"/>
        <rFont val="Calibri Light"/>
      </rPr>
      <t xml:space="preserve"> Todos los materiales ofertados y posteriormente entregados serán nuevos, no se aceptan productos re manufacturados, por ende, el precio debe estar acorde a esta condición.</t>
    </r>
  </si>
  <si>
    <r>
      <rPr>
        <b/>
        <sz val="11"/>
        <color theme="1"/>
        <rFont val="Calibri Light"/>
      </rPr>
      <t>NOTA 4:</t>
    </r>
    <r>
      <rPr>
        <sz val="11"/>
        <color theme="1"/>
        <rFont val="Calibri Light"/>
      </rPr>
      <t xml:space="preserve"> El valor debe ajustarse al peso bien sea por exceso o por defecto EN TAL SENTIDO TODOS LOS PRECIOS DE TODOS LOS ÍTEMS SOLICITADOS Y OFERTADOS DEBEN SER REDONDEADOS A CERO (0) DECIMALES.</t>
    </r>
  </si>
  <si>
    <t>Nombre o Razón Social del proponente: __________________</t>
  </si>
  <si>
    <t>NIT:________________________________________________</t>
  </si>
  <si>
    <t>Nombre del Representante Legal:________________________</t>
  </si>
  <si>
    <t>CC/CE/ID: __________________de_______________________</t>
  </si>
  <si>
    <t>Dirección:___________________________________________</t>
  </si>
  <si>
    <t>Teléfono: ___________________________</t>
  </si>
  <si>
    <t>Celular:__________________________</t>
  </si>
  <si>
    <t>Correo electrónico:___________________________________</t>
  </si>
  <si>
    <t>El proponente debe inluir en el valor de la administracion todos los impuestos que apliquen (1.27.8 ESTAMPILLA U. D. F. J. C., PRO CULTURA Y ADULTO MAYOR, Impuesto de contribucion especial, y demas que le apliquen) , y por lo tanto no debe superar el 20%.</t>
  </si>
  <si>
    <r>
      <rPr>
        <b/>
        <sz val="14"/>
        <color theme="1"/>
        <rFont val="Arial"/>
      </rPr>
      <t>UNIVERSIDAD DISTRITAL FRANCISCO JOSÉ DE CALDAS</t>
    </r>
    <r>
      <rPr>
        <b/>
        <sz val="11"/>
        <color theme="1"/>
        <rFont val="Arial"/>
      </rPr>
      <t xml:space="preserve">       </t>
    </r>
    <r>
      <rPr>
        <sz val="11"/>
        <color theme="1"/>
        <rFont val="Arial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theme="1"/>
        <rFont val="Arial"/>
      </rPr>
      <t xml:space="preserve"> 
CONVOCATORIA PÚBLICA 012 DE 2020</t>
    </r>
    <r>
      <rPr>
        <b/>
        <sz val="11"/>
        <color theme="1"/>
        <rFont val="Arial"/>
      </rPr>
      <t xml:space="preserve">
</t>
    </r>
    <r>
      <rPr>
        <b/>
        <sz val="14"/>
        <color theme="1"/>
        <rFont val="Arial"/>
      </rPr>
      <t>ANEXO 9 OFERTA ECONÓMICA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</si>
</sst>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\ * #,##0_-;\-&quot;$&quot;\ * #,##0_-;_-&quot;$&quot;\ * &quot;-&quot;_-;_-@"/>
    <numFmt numFmtId="165" formatCode="_(&quot;$&quot;\ * #,##0_);_(&quot;$&quot;\ * \(#,##0\);_(&quot;$&quot;\ * &quot;-&quot;??_);_(@_)"/>
    <numFmt numFmtId="166" formatCode="_(&quot;$&quot;\ * #,##0.00_);_(&quot;$&quot;\ * \(#,##0.00\);_(&quot;$&quot;\ * &quot;-&quot;??_);_(@_)"/>
    <numFmt numFmtId="167" formatCode="_(* #,##0.00_);_(* \(#,##0.00\);_(* &quot;-&quot;??_);_(@_)"/>
  </numFmts>
  <fonts count="16" x14ac:knownFonts="1">
    <font>
      <sz val="11"/>
      <color theme="1"/>
      <name val="Arial"/>
    </font>
    <font>
      <sz val="11"/>
      <name val="Arial"/>
    </font>
    <font>
      <sz val="10"/>
      <color theme="1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theme="1"/>
      <name val="Calibri"/>
    </font>
    <font>
      <b/>
      <sz val="14"/>
      <color rgb="FF000000"/>
      <name val="Calibri"/>
    </font>
    <font>
      <b/>
      <sz val="14"/>
      <color theme="1"/>
      <name val="Calibri"/>
    </font>
    <font>
      <sz val="14"/>
      <color theme="1"/>
      <name val="Calibri"/>
    </font>
    <font>
      <b/>
      <sz val="12"/>
      <color rgb="FF000000"/>
      <name val="Calibri"/>
    </font>
    <font>
      <sz val="11"/>
      <color theme="1"/>
      <name val="Calibri"/>
    </font>
    <font>
      <b/>
      <sz val="14"/>
      <color theme="1"/>
      <name val="Arial"/>
    </font>
    <font>
      <b/>
      <sz val="11"/>
      <color theme="1"/>
      <name val="Arial"/>
    </font>
    <font>
      <sz val="10"/>
      <color rgb="FF000000"/>
      <name val="Calibri Light"/>
    </font>
    <font>
      <b/>
      <sz val="11"/>
      <color theme="1"/>
      <name val="Calibri Light"/>
    </font>
    <font>
      <sz val="11"/>
      <color theme="1"/>
      <name val="Calibri Light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BC2E6"/>
        <bgColor rgb="FF9BC2E6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3" fillId="2" borderId="5" xfId="0" applyNumberFormat="1" applyFont="1" applyFill="1" applyBorder="1" applyAlignment="1">
      <alignment horizontal="center" vertical="center" wrapText="1"/>
    </xf>
    <xf numFmtId="166" fontId="3" fillId="2" borderId="6" xfId="0" applyNumberFormat="1" applyFont="1" applyFill="1" applyBorder="1" applyAlignment="1">
      <alignment horizontal="center" vertical="center" wrapText="1"/>
    </xf>
    <xf numFmtId="166" fontId="3" fillId="3" borderId="10" xfId="0" applyNumberFormat="1" applyFont="1" applyFill="1" applyBorder="1" applyAlignment="1">
      <alignment horizontal="center" vertical="center" wrapText="1"/>
    </xf>
    <xf numFmtId="166" fontId="3" fillId="3" borderId="1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 wrapText="1"/>
    </xf>
    <xf numFmtId="166" fontId="2" fillId="3" borderId="13" xfId="0" applyNumberFormat="1" applyFont="1" applyFill="1" applyBorder="1" applyAlignment="1">
      <alignment horizontal="center" vertical="center" wrapText="1"/>
    </xf>
    <xf numFmtId="166" fontId="2" fillId="3" borderId="14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 wrapText="1"/>
    </xf>
    <xf numFmtId="167" fontId="2" fillId="5" borderId="14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 wrapText="1"/>
    </xf>
    <xf numFmtId="166" fontId="2" fillId="5" borderId="14" xfId="0" applyNumberFormat="1" applyFont="1" applyFill="1" applyBorder="1" applyAlignment="1">
      <alignment vertical="center" wrapText="1"/>
    </xf>
    <xf numFmtId="167" fontId="2" fillId="3" borderId="14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167" fontId="2" fillId="5" borderId="17" xfId="0" applyNumberFormat="1" applyFont="1" applyFill="1" applyBorder="1" applyAlignment="1">
      <alignment horizontal="center" vertical="center" wrapText="1"/>
    </xf>
    <xf numFmtId="166" fontId="2" fillId="5" borderId="17" xfId="0" applyNumberFormat="1" applyFont="1" applyFill="1" applyBorder="1" applyAlignment="1">
      <alignment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center" vertical="center" wrapText="1"/>
    </xf>
    <xf numFmtId="166" fontId="2" fillId="6" borderId="13" xfId="0" applyNumberFormat="1" applyFont="1" applyFill="1" applyBorder="1" applyAlignment="1">
      <alignment vertical="center" wrapText="1"/>
    </xf>
    <xf numFmtId="166" fontId="2" fillId="6" borderId="14" xfId="0" applyNumberFormat="1" applyFont="1" applyFill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166" fontId="2" fillId="0" borderId="13" xfId="0" applyNumberFormat="1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166" fontId="5" fillId="0" borderId="13" xfId="0" applyNumberFormat="1" applyFont="1" applyBorder="1" applyAlignment="1">
      <alignment horizontal="center" vertical="center" wrapText="1"/>
    </xf>
    <xf numFmtId="166" fontId="5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166" fontId="2" fillId="0" borderId="14" xfId="0" applyNumberFormat="1" applyFont="1" applyBorder="1" applyAlignment="1">
      <alignment vertical="center" wrapText="1"/>
    </xf>
    <xf numFmtId="166" fontId="4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4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166" fontId="2" fillId="0" borderId="13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166" fontId="4" fillId="3" borderId="13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6" fontId="4" fillId="3" borderId="14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166" fontId="2" fillId="3" borderId="19" xfId="0" applyNumberFormat="1" applyFont="1" applyFill="1" applyBorder="1" applyAlignment="1">
      <alignment horizontal="center" wrapText="1"/>
    </xf>
    <xf numFmtId="0" fontId="7" fillId="0" borderId="20" xfId="0" applyFont="1" applyBorder="1" applyAlignment="1">
      <alignment horizontal="right" wrapText="1"/>
    </xf>
    <xf numFmtId="0" fontId="7" fillId="0" borderId="21" xfId="0" applyFont="1" applyBorder="1" applyAlignment="1">
      <alignment horizontal="center" wrapText="1"/>
    </xf>
    <xf numFmtId="166" fontId="7" fillId="0" borderId="21" xfId="0" applyNumberFormat="1" applyFont="1" applyBorder="1" applyAlignment="1">
      <alignment horizontal="center" wrapText="1"/>
    </xf>
    <xf numFmtId="166" fontId="7" fillId="0" borderId="22" xfId="0" applyNumberFormat="1" applyFont="1" applyBorder="1" applyAlignment="1">
      <alignment horizontal="center" wrapText="1"/>
    </xf>
    <xf numFmtId="0" fontId="7" fillId="0" borderId="23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166" fontId="7" fillId="0" borderId="0" xfId="0" applyNumberFormat="1" applyFont="1" applyAlignment="1">
      <alignment horizontal="center" wrapText="1"/>
    </xf>
    <xf numFmtId="166" fontId="7" fillId="0" borderId="24" xfId="0" applyNumberFormat="1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166" fontId="7" fillId="3" borderId="19" xfId="0" applyNumberFormat="1" applyFont="1" applyFill="1" applyBorder="1" applyAlignment="1">
      <alignment horizontal="center" vertical="center" wrapText="1"/>
    </xf>
    <xf numFmtId="10" fontId="2" fillId="0" borderId="21" xfId="0" applyNumberFormat="1" applyFont="1" applyBorder="1" applyAlignment="1">
      <alignment horizontal="center" vertical="center" wrapText="1"/>
    </xf>
    <xf numFmtId="166" fontId="2" fillId="0" borderId="22" xfId="0" applyNumberFormat="1" applyFont="1" applyBorder="1" applyAlignment="1">
      <alignment vertical="center" wrapText="1"/>
    </xf>
    <xf numFmtId="10" fontId="2" fillId="0" borderId="0" xfId="0" applyNumberFormat="1" applyFont="1" applyAlignment="1">
      <alignment horizontal="center" vertical="center" wrapText="1"/>
    </xf>
    <xf numFmtId="166" fontId="2" fillId="0" borderId="24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166" fontId="6" fillId="3" borderId="13" xfId="0" applyNumberFormat="1" applyFont="1" applyFill="1" applyBorder="1" applyAlignment="1">
      <alignment vertical="center" wrapText="1"/>
    </xf>
    <xf numFmtId="0" fontId="4" fillId="3" borderId="28" xfId="0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/>
    <xf numFmtId="0" fontId="10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18" xfId="0" applyFont="1" applyBorder="1"/>
    <xf numFmtId="0" fontId="2" fillId="0" borderId="20" xfId="0" applyFont="1" applyBorder="1" applyAlignment="1">
      <alignment horizontal="right" vertical="center" wrapText="1"/>
    </xf>
    <xf numFmtId="0" fontId="1" fillId="0" borderId="21" xfId="0" applyFont="1" applyBorder="1"/>
    <xf numFmtId="10" fontId="5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0" borderId="27" xfId="0" applyFont="1" applyBorder="1"/>
    <xf numFmtId="0" fontId="3" fillId="3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3" fillId="3" borderId="29" xfId="0" applyFont="1" applyFill="1" applyBorder="1" applyAlignment="1">
      <alignment horizontal="center" vertical="center" wrapText="1"/>
    </xf>
    <xf numFmtId="0" fontId="1" fillId="0" borderId="30" xfId="0" applyFont="1" applyBorder="1"/>
    <xf numFmtId="0" fontId="1" fillId="0" borderId="3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3" xfId="0" applyFont="1" applyBorder="1"/>
  </cellXfs>
  <cellStyles count="1">
    <cellStyle name="Normal" xfId="0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447675</xdr:colOff>
      <xdr:row>0</xdr:row>
      <xdr:rowOff>95250</xdr:rowOff>
    </xdr:from>
    <xdr:ext cx="1752600" cy="1543050"/>
    <xdr:pic>
      <xdr:nvPicPr>
        <xdr:cNvPr id="2" name="image1.gif" descr="Resultado de imagen para universidad distrital francisco josÃ© de calda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zoomScale="85" zoomScaleNormal="100" zoomScaleSheetLayoutView="85" workbookViewId="0">
      <selection sqref="A1:D1"/>
    </sheetView>
  </sheetViews>
  <sheetFormatPr baseColWidth="10" defaultColWidth="12.6640625" defaultRowHeight="15" customHeight="1" x14ac:dyDescent="0.15"/>
  <cols>
    <col min="1" max="1" width="6.83203125" customWidth="1"/>
    <col min="2" max="2" width="82" customWidth="1"/>
    <col min="3" max="3" width="5.1640625" customWidth="1"/>
    <col min="4" max="4" width="10" customWidth="1"/>
    <col min="5" max="5" width="12.6640625" customWidth="1"/>
    <col min="6" max="6" width="24.1640625" customWidth="1"/>
    <col min="7" max="7" width="13.83203125" customWidth="1"/>
    <col min="8" max="26" width="9.33203125" customWidth="1"/>
  </cols>
  <sheetData>
    <row r="1" spans="1:26" ht="133.5" customHeight="1" x14ac:dyDescent="0.2">
      <c r="A1" s="129" t="s">
        <v>161</v>
      </c>
      <c r="B1" s="113"/>
      <c r="C1" s="113"/>
      <c r="D1" s="113"/>
      <c r="E1" s="130"/>
      <c r="F1" s="1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2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6" t="s">
        <v>0</v>
      </c>
      <c r="B3" s="7" t="s">
        <v>1</v>
      </c>
      <c r="C3" s="8" t="s">
        <v>2</v>
      </c>
      <c r="D3" s="8" t="s">
        <v>3</v>
      </c>
      <c r="E3" s="9" t="s">
        <v>4</v>
      </c>
      <c r="F3" s="10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23" t="s">
        <v>6</v>
      </c>
      <c r="B4" s="124"/>
      <c r="C4" s="124"/>
      <c r="D4" s="125"/>
      <c r="E4" s="11"/>
      <c r="F4" s="12">
        <f>+F5+F7+F9+F11</f>
        <v>0</v>
      </c>
      <c r="G4" s="1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4">
        <v>1</v>
      </c>
      <c r="B5" s="15" t="s">
        <v>7</v>
      </c>
      <c r="C5" s="16"/>
      <c r="D5" s="16"/>
      <c r="E5" s="17"/>
      <c r="F5" s="18">
        <f>+F6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9">
        <v>1.1000000000000001</v>
      </c>
      <c r="B6" s="20" t="s">
        <v>8</v>
      </c>
      <c r="C6" s="21" t="s">
        <v>9</v>
      </c>
      <c r="D6" s="22">
        <v>1249.5</v>
      </c>
      <c r="E6" s="23"/>
      <c r="F6" s="24">
        <f>+D6*E6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4">
        <v>2</v>
      </c>
      <c r="B7" s="15" t="s">
        <v>10</v>
      </c>
      <c r="C7" s="16"/>
      <c r="D7" s="25"/>
      <c r="E7" s="18"/>
      <c r="F7" s="18">
        <f>+F8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6">
        <v>2.1</v>
      </c>
      <c r="B8" s="27" t="s">
        <v>11</v>
      </c>
      <c r="C8" s="21" t="s">
        <v>9</v>
      </c>
      <c r="D8" s="22">
        <v>1225.54</v>
      </c>
      <c r="E8" s="24"/>
      <c r="F8" s="24">
        <f>+D8*E8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4">
        <v>3</v>
      </c>
      <c r="B9" s="15" t="s">
        <v>12</v>
      </c>
      <c r="C9" s="16"/>
      <c r="D9" s="25"/>
      <c r="E9" s="18"/>
      <c r="F9" s="18">
        <f>+F10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6">
        <v>3.1</v>
      </c>
      <c r="B10" s="28" t="s">
        <v>13</v>
      </c>
      <c r="C10" s="21" t="s">
        <v>14</v>
      </c>
      <c r="D10" s="22">
        <v>165.12</v>
      </c>
      <c r="E10" s="23"/>
      <c r="F10" s="24">
        <f>+D10*E10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4">
        <v>4</v>
      </c>
      <c r="B11" s="15" t="s">
        <v>15</v>
      </c>
      <c r="C11" s="16"/>
      <c r="D11" s="16"/>
      <c r="E11" s="17"/>
      <c r="F11" s="18">
        <f>+F12</f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9">
        <v>4.0999999999999996</v>
      </c>
      <c r="B12" s="30" t="s">
        <v>16</v>
      </c>
      <c r="C12" s="31" t="s">
        <v>9</v>
      </c>
      <c r="D12" s="32">
        <v>1249.5</v>
      </c>
      <c r="E12" s="33"/>
      <c r="F12" s="33">
        <f>+D12*E12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23" t="s">
        <v>17</v>
      </c>
      <c r="B13" s="124"/>
      <c r="C13" s="124"/>
      <c r="D13" s="125"/>
      <c r="E13" s="11"/>
      <c r="F13" s="12">
        <f>+F14+F17+F24+F29+F32+F38+F53+F67</f>
        <v>0</v>
      </c>
      <c r="G13" s="1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34">
        <v>1</v>
      </c>
      <c r="B14" s="35" t="s">
        <v>7</v>
      </c>
      <c r="C14" s="36"/>
      <c r="D14" s="36"/>
      <c r="E14" s="37"/>
      <c r="F14" s="38">
        <f>SUM(F15:F16)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39">
        <v>1.1000000000000001</v>
      </c>
      <c r="B15" s="40" t="s">
        <v>18</v>
      </c>
      <c r="C15" s="41" t="s">
        <v>9</v>
      </c>
      <c r="D15" s="41">
        <v>9.5500000000000007</v>
      </c>
      <c r="E15" s="42"/>
      <c r="F15" s="24">
        <f t="shared" ref="F15:F16" si="0">+D15*E15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39">
        <v>1.2</v>
      </c>
      <c r="B16" s="43" t="s">
        <v>19</v>
      </c>
      <c r="C16" s="41" t="s">
        <v>20</v>
      </c>
      <c r="D16" s="41">
        <v>1.89</v>
      </c>
      <c r="E16" s="42"/>
      <c r="F16" s="24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34">
        <v>2</v>
      </c>
      <c r="B17" s="35" t="s">
        <v>21</v>
      </c>
      <c r="C17" s="36"/>
      <c r="D17" s="36"/>
      <c r="E17" s="37"/>
      <c r="F17" s="38">
        <f>SUM(F18:F23)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39">
        <v>2.1</v>
      </c>
      <c r="B18" s="40" t="s">
        <v>22</v>
      </c>
      <c r="C18" s="41" t="s">
        <v>9</v>
      </c>
      <c r="D18" s="41">
        <v>419.11295999999999</v>
      </c>
      <c r="E18" s="42"/>
      <c r="F18" s="24">
        <f t="shared" ref="F18:F23" si="1">+D18*E18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39">
        <v>2.2000000000000002</v>
      </c>
      <c r="B19" s="40" t="s">
        <v>23</v>
      </c>
      <c r="C19" s="41" t="s">
        <v>20</v>
      </c>
      <c r="D19" s="41">
        <v>106.139</v>
      </c>
      <c r="E19" s="42"/>
      <c r="F19" s="24">
        <f t="shared" si="1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39">
        <v>2.2999999999999998</v>
      </c>
      <c r="B20" s="40" t="s">
        <v>24</v>
      </c>
      <c r="C20" s="41" t="s">
        <v>20</v>
      </c>
      <c r="D20" s="41">
        <v>55.25</v>
      </c>
      <c r="E20" s="42"/>
      <c r="F20" s="24">
        <f t="shared" si="1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39">
        <v>2.4</v>
      </c>
      <c r="B21" s="40" t="s">
        <v>25</v>
      </c>
      <c r="C21" s="41" t="s">
        <v>20</v>
      </c>
      <c r="D21" s="41">
        <v>69.0625</v>
      </c>
      <c r="E21" s="42"/>
      <c r="F21" s="24">
        <f t="shared" si="1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39">
        <v>2.5</v>
      </c>
      <c r="B22" s="40" t="s">
        <v>26</v>
      </c>
      <c r="C22" s="41" t="s">
        <v>20</v>
      </c>
      <c r="D22" s="41">
        <v>55.25</v>
      </c>
      <c r="E22" s="42"/>
      <c r="F22" s="24">
        <f t="shared" si="1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39">
        <v>2.6</v>
      </c>
      <c r="B23" s="40" t="s">
        <v>27</v>
      </c>
      <c r="C23" s="41" t="s">
        <v>20</v>
      </c>
      <c r="D23" s="41">
        <v>8.5343999999999998</v>
      </c>
      <c r="E23" s="42"/>
      <c r="F23" s="24">
        <f t="shared" si="1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34">
        <v>3</v>
      </c>
      <c r="B24" s="35" t="s">
        <v>28</v>
      </c>
      <c r="C24" s="36"/>
      <c r="D24" s="36"/>
      <c r="E24" s="37"/>
      <c r="F24" s="38">
        <f>SUM(F25:F28)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9">
        <v>3.1</v>
      </c>
      <c r="B25" s="40" t="s">
        <v>29</v>
      </c>
      <c r="C25" s="41" t="s">
        <v>30</v>
      </c>
      <c r="D25" s="41">
        <v>66.891300000000001</v>
      </c>
      <c r="E25" s="42"/>
      <c r="F25" s="24">
        <f t="shared" ref="F25:F28" si="2">+D25*E25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9">
        <v>3.2</v>
      </c>
      <c r="B26" s="40" t="s">
        <v>31</v>
      </c>
      <c r="C26" s="41" t="s">
        <v>32</v>
      </c>
      <c r="D26" s="41">
        <v>2</v>
      </c>
      <c r="E26" s="42"/>
      <c r="F26" s="24">
        <f t="shared" si="2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39">
        <v>3.3</v>
      </c>
      <c r="B27" s="43" t="s">
        <v>33</v>
      </c>
      <c r="C27" s="41" t="s">
        <v>14</v>
      </c>
      <c r="D27" s="41">
        <v>29.9</v>
      </c>
      <c r="E27" s="42"/>
      <c r="F27" s="24">
        <f t="shared" si="2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39">
        <v>3.4</v>
      </c>
      <c r="B28" s="40" t="s">
        <v>34</v>
      </c>
      <c r="C28" s="41" t="s">
        <v>14</v>
      </c>
      <c r="D28" s="41">
        <v>48</v>
      </c>
      <c r="E28" s="42"/>
      <c r="F28" s="24">
        <f t="shared" si="2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34">
        <v>4</v>
      </c>
      <c r="B29" s="35" t="s">
        <v>35</v>
      </c>
      <c r="C29" s="36"/>
      <c r="D29" s="36"/>
      <c r="E29" s="37"/>
      <c r="F29" s="38">
        <f>SUM(F30:F31)</f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9">
        <v>4.0999999999999996</v>
      </c>
      <c r="B30" s="40" t="s">
        <v>36</v>
      </c>
      <c r="C30" s="41" t="s">
        <v>32</v>
      </c>
      <c r="D30" s="41">
        <v>1</v>
      </c>
      <c r="E30" s="42"/>
      <c r="F30" s="24">
        <f t="shared" ref="F30:F31" si="3">+D30*E30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39">
        <v>4.2</v>
      </c>
      <c r="B31" s="40" t="s">
        <v>37</v>
      </c>
      <c r="C31" s="41" t="s">
        <v>32</v>
      </c>
      <c r="D31" s="41">
        <v>1</v>
      </c>
      <c r="E31" s="42"/>
      <c r="F31" s="24">
        <f t="shared" si="3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34">
        <v>5</v>
      </c>
      <c r="B32" s="35" t="s">
        <v>38</v>
      </c>
      <c r="C32" s="36"/>
      <c r="D32" s="36"/>
      <c r="E32" s="37"/>
      <c r="F32" s="38">
        <f>SUM(F33:F37)</f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39">
        <v>5.0999999999999996</v>
      </c>
      <c r="B33" s="40" t="s">
        <v>39</v>
      </c>
      <c r="C33" s="41" t="s">
        <v>14</v>
      </c>
      <c r="D33" s="41">
        <v>24</v>
      </c>
      <c r="E33" s="42"/>
      <c r="F33" s="24">
        <f t="shared" ref="F33:F37" si="4">+D33*E33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39">
        <v>5.2</v>
      </c>
      <c r="B34" s="40" t="s">
        <v>40</v>
      </c>
      <c r="C34" s="41" t="s">
        <v>41</v>
      </c>
      <c r="D34" s="41">
        <v>3</v>
      </c>
      <c r="E34" s="42"/>
      <c r="F34" s="24">
        <f t="shared" si="4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39">
        <v>5.3</v>
      </c>
      <c r="B35" s="40" t="s">
        <v>42</v>
      </c>
      <c r="C35" s="41" t="s">
        <v>14</v>
      </c>
      <c r="D35" s="41">
        <v>32</v>
      </c>
      <c r="E35" s="42"/>
      <c r="F35" s="24">
        <f t="shared" si="4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39">
        <v>5.4</v>
      </c>
      <c r="B36" s="40" t="s">
        <v>43</v>
      </c>
      <c r="C36" s="41" t="s">
        <v>41</v>
      </c>
      <c r="D36" s="41">
        <v>2</v>
      </c>
      <c r="E36" s="42"/>
      <c r="F36" s="24">
        <f t="shared" si="4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39">
        <v>5.5</v>
      </c>
      <c r="B37" s="40" t="s">
        <v>44</v>
      </c>
      <c r="C37" s="41" t="s">
        <v>41</v>
      </c>
      <c r="D37" s="41">
        <v>1</v>
      </c>
      <c r="E37" s="42"/>
      <c r="F37" s="24">
        <f t="shared" si="4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34">
        <v>6</v>
      </c>
      <c r="B38" s="35" t="s">
        <v>45</v>
      </c>
      <c r="C38" s="36"/>
      <c r="D38" s="36"/>
      <c r="E38" s="37"/>
      <c r="F38" s="38">
        <f>SUM(F39:F41)</f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39">
        <v>6.1</v>
      </c>
      <c r="B39" s="40" t="s">
        <v>46</v>
      </c>
      <c r="C39" s="41" t="s">
        <v>14</v>
      </c>
      <c r="D39" s="41">
        <v>128.86000000000001</v>
      </c>
      <c r="E39" s="42"/>
      <c r="F39" s="24">
        <f t="shared" ref="F39:F40" si="5">+D39*E39</f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39">
        <v>6.2</v>
      </c>
      <c r="B40" s="40" t="s">
        <v>47</v>
      </c>
      <c r="C40" s="41" t="s">
        <v>32</v>
      </c>
      <c r="D40" s="41">
        <v>1</v>
      </c>
      <c r="E40" s="42"/>
      <c r="F40" s="24">
        <f t="shared" si="5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44">
        <v>6.3</v>
      </c>
      <c r="B41" s="45" t="s">
        <v>48</v>
      </c>
      <c r="C41" s="46"/>
      <c r="D41" s="46"/>
      <c r="E41" s="47"/>
      <c r="F41" s="48">
        <f>SUM(F43:F52)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44" t="s">
        <v>49</v>
      </c>
      <c r="B42" s="45" t="s">
        <v>50</v>
      </c>
      <c r="C42" s="46"/>
      <c r="D42" s="46"/>
      <c r="E42" s="47"/>
      <c r="F42" s="4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26" t="s">
        <v>51</v>
      </c>
      <c r="B43" s="28" t="s">
        <v>18</v>
      </c>
      <c r="C43" s="49" t="s">
        <v>9</v>
      </c>
      <c r="D43" s="49">
        <v>1522</v>
      </c>
      <c r="E43" s="50"/>
      <c r="F43" s="24">
        <f t="shared" ref="F43:F44" si="6">+D43*E43</f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26" t="s">
        <v>52</v>
      </c>
      <c r="B44" s="28" t="s">
        <v>53</v>
      </c>
      <c r="C44" s="49" t="s">
        <v>20</v>
      </c>
      <c r="D44" s="49">
        <v>40</v>
      </c>
      <c r="E44" s="50"/>
      <c r="F44" s="24">
        <f t="shared" si="6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51" t="s">
        <v>54</v>
      </c>
      <c r="B45" s="52" t="s">
        <v>21</v>
      </c>
      <c r="C45" s="41"/>
      <c r="D45" s="41"/>
      <c r="E45" s="42"/>
      <c r="F45" s="5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26" t="s">
        <v>55</v>
      </c>
      <c r="B46" s="28" t="s">
        <v>56</v>
      </c>
      <c r="C46" s="49" t="s">
        <v>9</v>
      </c>
      <c r="D46" s="49">
        <v>142</v>
      </c>
      <c r="E46" s="50"/>
      <c r="F46" s="24">
        <f t="shared" ref="F46:F50" si="7">+D46*E46</f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26" t="s">
        <v>57</v>
      </c>
      <c r="B47" s="28" t="s">
        <v>58</v>
      </c>
      <c r="C47" s="49" t="s">
        <v>9</v>
      </c>
      <c r="D47" s="49">
        <v>142</v>
      </c>
      <c r="E47" s="50"/>
      <c r="F47" s="24">
        <f t="shared" si="7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26" t="s">
        <v>59</v>
      </c>
      <c r="B48" s="28" t="s">
        <v>60</v>
      </c>
      <c r="C48" s="49" t="s">
        <v>32</v>
      </c>
      <c r="D48" s="49">
        <v>192</v>
      </c>
      <c r="E48" s="50"/>
      <c r="F48" s="24">
        <f t="shared" si="7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26" t="s">
        <v>61</v>
      </c>
      <c r="B49" s="28" t="s">
        <v>62</v>
      </c>
      <c r="C49" s="49" t="s">
        <v>32</v>
      </c>
      <c r="D49" s="49">
        <v>1</v>
      </c>
      <c r="E49" s="50"/>
      <c r="F49" s="24">
        <f t="shared" si="7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26" t="s">
        <v>63</v>
      </c>
      <c r="B50" s="28" t="s">
        <v>64</v>
      </c>
      <c r="C50" s="49" t="s">
        <v>32</v>
      </c>
      <c r="D50" s="49">
        <v>8</v>
      </c>
      <c r="E50" s="50"/>
      <c r="F50" s="24">
        <f t="shared" si="7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51" t="s">
        <v>65</v>
      </c>
      <c r="B51" s="52" t="s">
        <v>15</v>
      </c>
      <c r="C51" s="41"/>
      <c r="D51" s="41"/>
      <c r="E51" s="42"/>
      <c r="F51" s="5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26" t="s">
        <v>49</v>
      </c>
      <c r="B52" s="28" t="s">
        <v>66</v>
      </c>
      <c r="C52" s="49" t="s">
        <v>9</v>
      </c>
      <c r="D52" s="49">
        <v>1522</v>
      </c>
      <c r="E52" s="50"/>
      <c r="F52" s="24">
        <f>+D52*E52</f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34">
        <v>7</v>
      </c>
      <c r="B53" s="35" t="s">
        <v>67</v>
      </c>
      <c r="C53" s="36"/>
      <c r="D53" s="36"/>
      <c r="E53" s="37"/>
      <c r="F53" s="38">
        <f>SUM(F54:F66)</f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39">
        <v>7.1</v>
      </c>
      <c r="B54" s="43" t="s">
        <v>68</v>
      </c>
      <c r="C54" s="41" t="s">
        <v>69</v>
      </c>
      <c r="D54" s="41">
        <v>1</v>
      </c>
      <c r="E54" s="54"/>
      <c r="F54" s="24">
        <f t="shared" ref="F54:F66" si="8">+D54*E54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39">
        <v>7.2</v>
      </c>
      <c r="B55" s="43" t="s">
        <v>70</v>
      </c>
      <c r="C55" s="41" t="s">
        <v>69</v>
      </c>
      <c r="D55" s="41">
        <v>4</v>
      </c>
      <c r="E55" s="42"/>
      <c r="F55" s="24">
        <f t="shared" si="8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39">
        <v>7.3</v>
      </c>
      <c r="B56" s="43" t="s">
        <v>71</v>
      </c>
      <c r="C56" s="41" t="s">
        <v>69</v>
      </c>
      <c r="D56" s="41">
        <v>4</v>
      </c>
      <c r="E56" s="42"/>
      <c r="F56" s="24">
        <f t="shared" si="8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39">
        <v>7.4</v>
      </c>
      <c r="B57" s="43" t="s">
        <v>72</v>
      </c>
      <c r="C57" s="41" t="s">
        <v>73</v>
      </c>
      <c r="D57" s="41">
        <v>8</v>
      </c>
      <c r="E57" s="42"/>
      <c r="F57" s="24">
        <f t="shared" si="8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39">
        <v>7.5</v>
      </c>
      <c r="B58" s="43" t="s">
        <v>74</v>
      </c>
      <c r="C58" s="41" t="s">
        <v>73</v>
      </c>
      <c r="D58" s="41">
        <v>4</v>
      </c>
      <c r="E58" s="42"/>
      <c r="F58" s="24">
        <f t="shared" si="8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39">
        <v>7.6</v>
      </c>
      <c r="B59" s="43" t="s">
        <v>75</v>
      </c>
      <c r="C59" s="41" t="s">
        <v>73</v>
      </c>
      <c r="D59" s="41">
        <v>1</v>
      </c>
      <c r="E59" s="42"/>
      <c r="F59" s="24">
        <f t="shared" si="8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39">
        <v>7.7</v>
      </c>
      <c r="B60" s="43" t="s">
        <v>76</v>
      </c>
      <c r="C60" s="41" t="s">
        <v>73</v>
      </c>
      <c r="D60" s="41">
        <v>1</v>
      </c>
      <c r="E60" s="42"/>
      <c r="F60" s="24">
        <f t="shared" si="8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39">
        <v>7.8</v>
      </c>
      <c r="B61" s="43" t="s">
        <v>77</v>
      </c>
      <c r="C61" s="41" t="s">
        <v>78</v>
      </c>
      <c r="D61" s="41">
        <v>630</v>
      </c>
      <c r="E61" s="42"/>
      <c r="F61" s="24">
        <f t="shared" si="8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39">
        <v>7.9</v>
      </c>
      <c r="B62" s="43" t="s">
        <v>79</v>
      </c>
      <c r="C62" s="41" t="s">
        <v>73</v>
      </c>
      <c r="D62" s="41">
        <v>4</v>
      </c>
      <c r="E62" s="42"/>
      <c r="F62" s="24">
        <f t="shared" si="8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39">
        <v>7.1</v>
      </c>
      <c r="B63" s="43" t="s">
        <v>80</v>
      </c>
      <c r="C63" s="41" t="s">
        <v>73</v>
      </c>
      <c r="D63" s="41">
        <v>1</v>
      </c>
      <c r="E63" s="42"/>
      <c r="F63" s="24">
        <f t="shared" si="8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39">
        <v>7.11</v>
      </c>
      <c r="B64" s="43" t="s">
        <v>81</v>
      </c>
      <c r="C64" s="41" t="s">
        <v>78</v>
      </c>
      <c r="D64" s="41">
        <v>11</v>
      </c>
      <c r="E64" s="42"/>
      <c r="F64" s="24">
        <f t="shared" si="8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39">
        <v>7.12</v>
      </c>
      <c r="B65" s="43" t="s">
        <v>82</v>
      </c>
      <c r="C65" s="41" t="s">
        <v>83</v>
      </c>
      <c r="D65" s="41">
        <v>4</v>
      </c>
      <c r="E65" s="42"/>
      <c r="F65" s="24">
        <f t="shared" si="8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39">
        <v>7.13</v>
      </c>
      <c r="B66" s="43" t="s">
        <v>84</v>
      </c>
      <c r="C66" s="41" t="s">
        <v>73</v>
      </c>
      <c r="D66" s="41">
        <v>1</v>
      </c>
      <c r="E66" s="42"/>
      <c r="F66" s="24">
        <f t="shared" si="8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34">
        <v>8</v>
      </c>
      <c r="B67" s="35" t="s">
        <v>15</v>
      </c>
      <c r="C67" s="36"/>
      <c r="D67" s="36"/>
      <c r="E67" s="37"/>
      <c r="F67" s="38">
        <f>+F68</f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55">
        <v>8.1</v>
      </c>
      <c r="B68" s="56" t="s">
        <v>85</v>
      </c>
      <c r="C68" s="57" t="s">
        <v>9</v>
      </c>
      <c r="D68" s="57">
        <v>9.5500000000000007</v>
      </c>
      <c r="E68" s="58"/>
      <c r="F68" s="33">
        <f>+D68*E68</f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23" t="s">
        <v>86</v>
      </c>
      <c r="B69" s="124"/>
      <c r="C69" s="124"/>
      <c r="D69" s="125"/>
      <c r="E69" s="11"/>
      <c r="F69" s="12">
        <f>+F70+F73+F76+F83+F85+F88+F90+F94+F96+F100+F118</f>
        <v>0</v>
      </c>
      <c r="G69" s="1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59">
        <v>1</v>
      </c>
      <c r="B70" s="60" t="s">
        <v>87</v>
      </c>
      <c r="C70" s="16"/>
      <c r="D70" s="16"/>
      <c r="E70" s="17"/>
      <c r="F70" s="18">
        <f>SUM(F71:F72)</f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61">
        <v>1.1000000000000001</v>
      </c>
      <c r="B71" s="28" t="s">
        <v>18</v>
      </c>
      <c r="C71" s="49" t="s">
        <v>9</v>
      </c>
      <c r="D71" s="49">
        <v>148.8021</v>
      </c>
      <c r="E71" s="54"/>
      <c r="F71" s="24">
        <f t="shared" ref="F71:F72" si="9">+D71*E71</f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61">
        <v>1.2</v>
      </c>
      <c r="B72" s="28" t="s">
        <v>88</v>
      </c>
      <c r="C72" s="49" t="s">
        <v>9</v>
      </c>
      <c r="D72" s="49">
        <v>148.8021</v>
      </c>
      <c r="E72" s="54"/>
      <c r="F72" s="24">
        <f t="shared" si="9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59">
        <v>2</v>
      </c>
      <c r="B73" s="15" t="s">
        <v>89</v>
      </c>
      <c r="C73" s="16"/>
      <c r="D73" s="16"/>
      <c r="E73" s="17"/>
      <c r="F73" s="18">
        <f>SUM(F74:F75)</f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61">
        <v>2.1</v>
      </c>
      <c r="B74" s="27" t="s">
        <v>90</v>
      </c>
      <c r="C74" s="49" t="s">
        <v>20</v>
      </c>
      <c r="D74" s="49">
        <v>30.221699999999998</v>
      </c>
      <c r="E74" s="54"/>
      <c r="F74" s="24">
        <f t="shared" ref="F74:F75" si="10">+D74*E74</f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61">
        <v>2.2000000000000002</v>
      </c>
      <c r="B75" s="27" t="s">
        <v>91</v>
      </c>
      <c r="C75" s="49" t="s">
        <v>9</v>
      </c>
      <c r="D75" s="49">
        <v>123.947</v>
      </c>
      <c r="E75" s="54"/>
      <c r="F75" s="24">
        <f t="shared" si="10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59">
        <v>3</v>
      </c>
      <c r="B76" s="60" t="s">
        <v>92</v>
      </c>
      <c r="C76" s="16"/>
      <c r="D76" s="16"/>
      <c r="E76" s="17"/>
      <c r="F76" s="18">
        <f>SUM(F77:F82)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62">
        <v>3.1</v>
      </c>
      <c r="B77" s="27" t="s">
        <v>93</v>
      </c>
      <c r="C77" s="49" t="s">
        <v>9</v>
      </c>
      <c r="D77" s="49">
        <v>123.947</v>
      </c>
      <c r="E77" s="54"/>
      <c r="F77" s="24">
        <f t="shared" ref="F77:F82" si="11">+D77*E77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62">
        <v>3.2</v>
      </c>
      <c r="B78" s="27" t="s">
        <v>94</v>
      </c>
      <c r="C78" s="49" t="s">
        <v>32</v>
      </c>
      <c r="D78" s="49">
        <v>6</v>
      </c>
      <c r="E78" s="54"/>
      <c r="F78" s="24">
        <f t="shared" si="11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62">
        <v>3.3</v>
      </c>
      <c r="B79" s="27" t="s">
        <v>95</v>
      </c>
      <c r="C79" s="49" t="s">
        <v>96</v>
      </c>
      <c r="D79" s="49">
        <v>260.28870000000001</v>
      </c>
      <c r="E79" s="54"/>
      <c r="F79" s="24">
        <f t="shared" si="11"/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62">
        <v>3.4</v>
      </c>
      <c r="B80" s="27" t="s">
        <v>97</v>
      </c>
      <c r="C80" s="49" t="s">
        <v>14</v>
      </c>
      <c r="D80" s="49">
        <v>24.12</v>
      </c>
      <c r="E80" s="54"/>
      <c r="F80" s="24">
        <f t="shared" si="11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62">
        <v>3.5</v>
      </c>
      <c r="B81" s="27" t="s">
        <v>98</v>
      </c>
      <c r="C81" s="49" t="s">
        <v>9</v>
      </c>
      <c r="D81" s="49">
        <v>112.37220000000001</v>
      </c>
      <c r="E81" s="54"/>
      <c r="F81" s="24">
        <f t="shared" si="11"/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62">
        <v>3.6</v>
      </c>
      <c r="B82" s="27" t="s">
        <v>99</v>
      </c>
      <c r="C82" s="49" t="s">
        <v>20</v>
      </c>
      <c r="D82" s="49">
        <v>10.30536</v>
      </c>
      <c r="E82" s="54"/>
      <c r="F82" s="24">
        <f t="shared" si="11"/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59">
        <v>4</v>
      </c>
      <c r="B83" s="63" t="s">
        <v>100</v>
      </c>
      <c r="C83" s="16"/>
      <c r="D83" s="16"/>
      <c r="E83" s="17"/>
      <c r="F83" s="18">
        <f>+F84</f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61">
        <v>4.0999999999999996</v>
      </c>
      <c r="B84" s="28" t="s">
        <v>101</v>
      </c>
      <c r="C84" s="49" t="s">
        <v>96</v>
      </c>
      <c r="D84" s="49">
        <v>3211.619952</v>
      </c>
      <c r="E84" s="54"/>
      <c r="F84" s="24">
        <f>+D84*E84</f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59">
        <v>5</v>
      </c>
      <c r="B85" s="15" t="s">
        <v>102</v>
      </c>
      <c r="C85" s="16"/>
      <c r="D85" s="16"/>
      <c r="E85" s="17"/>
      <c r="F85" s="18">
        <f>SUM(F86:F87)</f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61">
        <v>5.0999999999999996</v>
      </c>
      <c r="B86" s="27" t="s">
        <v>103</v>
      </c>
      <c r="C86" s="49" t="s">
        <v>32</v>
      </c>
      <c r="D86" s="49">
        <v>2</v>
      </c>
      <c r="E86" s="54"/>
      <c r="F86" s="24">
        <f t="shared" ref="F86:F87" si="12">+D86*E86</f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61">
        <v>5.2</v>
      </c>
      <c r="B87" s="27" t="s">
        <v>104</v>
      </c>
      <c r="C87" s="49" t="s">
        <v>32</v>
      </c>
      <c r="D87" s="49">
        <v>2</v>
      </c>
      <c r="E87" s="54"/>
      <c r="F87" s="24">
        <f t="shared" si="12"/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59">
        <v>6</v>
      </c>
      <c r="B88" s="15" t="s">
        <v>105</v>
      </c>
      <c r="C88" s="16"/>
      <c r="D88" s="16"/>
      <c r="E88" s="17"/>
      <c r="F88" s="18">
        <f>+F89</f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61">
        <v>6.1</v>
      </c>
      <c r="B89" s="27" t="s">
        <v>106</v>
      </c>
      <c r="C89" s="49" t="s">
        <v>32</v>
      </c>
      <c r="D89" s="49">
        <v>2</v>
      </c>
      <c r="E89" s="54"/>
      <c r="F89" s="24">
        <f>+D89*E89</f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59">
        <v>7</v>
      </c>
      <c r="B90" s="15" t="s">
        <v>107</v>
      </c>
      <c r="C90" s="16"/>
      <c r="D90" s="16"/>
      <c r="E90" s="17"/>
      <c r="F90" s="18">
        <f>SUM(F91:F93)</f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61">
        <v>7.1</v>
      </c>
      <c r="B91" s="27" t="s">
        <v>108</v>
      </c>
      <c r="C91" s="49" t="s">
        <v>9</v>
      </c>
      <c r="D91" s="41">
        <f>28.9564*2</f>
        <v>57.912799999999997</v>
      </c>
      <c r="E91" s="64"/>
      <c r="F91" s="24">
        <f t="shared" ref="F91:F93" si="13">+D91*E91</f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61">
        <v>7.2</v>
      </c>
      <c r="B92" s="27" t="s">
        <v>109</v>
      </c>
      <c r="C92" s="49" t="s">
        <v>14</v>
      </c>
      <c r="D92" s="41">
        <v>20.16</v>
      </c>
      <c r="E92" s="64"/>
      <c r="F92" s="24">
        <f t="shared" si="13"/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61">
        <v>7.3</v>
      </c>
      <c r="B93" s="27" t="s">
        <v>110</v>
      </c>
      <c r="C93" s="49" t="s">
        <v>14</v>
      </c>
      <c r="D93" s="41">
        <v>18.600000000000001</v>
      </c>
      <c r="E93" s="42"/>
      <c r="F93" s="24">
        <f t="shared" si="13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59">
        <v>8</v>
      </c>
      <c r="B94" s="15" t="s">
        <v>111</v>
      </c>
      <c r="C94" s="16"/>
      <c r="D94" s="16"/>
      <c r="E94" s="17"/>
      <c r="F94" s="18">
        <f>+F95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61">
        <v>8.1</v>
      </c>
      <c r="B95" s="27" t="s">
        <v>112</v>
      </c>
      <c r="C95" s="49" t="s">
        <v>14</v>
      </c>
      <c r="D95" s="65">
        <f>782.2152*2</f>
        <v>1564.4304</v>
      </c>
      <c r="E95" s="54"/>
      <c r="F95" s="24">
        <f>+D95*E95</f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59">
        <v>9</v>
      </c>
      <c r="B96" s="15" t="s">
        <v>113</v>
      </c>
      <c r="C96" s="16"/>
      <c r="D96" s="16"/>
      <c r="E96" s="17"/>
      <c r="F96" s="18">
        <f>SUM(F97:F99)</f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61">
        <v>9.1</v>
      </c>
      <c r="B97" s="27" t="s">
        <v>114</v>
      </c>
      <c r="C97" s="49" t="s">
        <v>32</v>
      </c>
      <c r="D97" s="49">
        <v>6</v>
      </c>
      <c r="E97" s="54"/>
      <c r="F97" s="24">
        <f t="shared" ref="F97:F99" si="14">+D97*E97</f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61">
        <v>9.1999999999999993</v>
      </c>
      <c r="B98" s="27" t="s">
        <v>115</v>
      </c>
      <c r="C98" s="49" t="s">
        <v>32</v>
      </c>
      <c r="D98" s="49">
        <v>2</v>
      </c>
      <c r="E98" s="54"/>
      <c r="F98" s="24">
        <f t="shared" si="14"/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61">
        <v>9.3000000000000007</v>
      </c>
      <c r="B99" s="27" t="s">
        <v>116</v>
      </c>
      <c r="C99" s="49" t="s">
        <v>32</v>
      </c>
      <c r="D99" s="49">
        <v>2</v>
      </c>
      <c r="E99" s="54"/>
      <c r="F99" s="24">
        <f t="shared" si="14"/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59">
        <v>10</v>
      </c>
      <c r="B100" s="15" t="s">
        <v>117</v>
      </c>
      <c r="C100" s="66"/>
      <c r="D100" s="16"/>
      <c r="E100" s="17"/>
      <c r="F100" s="18">
        <f>SUM(F101:F117)</f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61">
        <v>10.1</v>
      </c>
      <c r="B101" s="27" t="s">
        <v>68</v>
      </c>
      <c r="C101" s="49" t="s">
        <v>32</v>
      </c>
      <c r="D101" s="49">
        <v>2</v>
      </c>
      <c r="E101" s="54"/>
      <c r="F101" s="24">
        <f t="shared" ref="F101:F117" si="15">+D101*E101</f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61">
        <v>10.199999999999999</v>
      </c>
      <c r="B102" s="27" t="s">
        <v>118</v>
      </c>
      <c r="C102" s="49" t="s">
        <v>32</v>
      </c>
      <c r="D102" s="49">
        <v>40</v>
      </c>
      <c r="E102" s="54"/>
      <c r="F102" s="24">
        <f t="shared" si="15"/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61">
        <v>10.3</v>
      </c>
      <c r="B103" s="27" t="s">
        <v>119</v>
      </c>
      <c r="C103" s="49" t="s">
        <v>32</v>
      </c>
      <c r="D103" s="49">
        <v>2</v>
      </c>
      <c r="E103" s="54"/>
      <c r="F103" s="24">
        <f t="shared" si="15"/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61">
        <v>10.4</v>
      </c>
      <c r="B104" s="27" t="s">
        <v>120</v>
      </c>
      <c r="C104" s="49" t="s">
        <v>32</v>
      </c>
      <c r="D104" s="49">
        <v>2</v>
      </c>
      <c r="E104" s="54"/>
      <c r="F104" s="24">
        <f t="shared" si="15"/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61">
        <v>10.5</v>
      </c>
      <c r="B105" s="27" t="s">
        <v>121</v>
      </c>
      <c r="C105" s="49" t="s">
        <v>14</v>
      </c>
      <c r="D105" s="49">
        <v>20</v>
      </c>
      <c r="E105" s="54"/>
      <c r="F105" s="24">
        <f t="shared" si="15"/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61">
        <v>10.6</v>
      </c>
      <c r="B106" s="27" t="s">
        <v>122</v>
      </c>
      <c r="C106" s="49" t="s">
        <v>32</v>
      </c>
      <c r="D106" s="49">
        <v>2</v>
      </c>
      <c r="E106" s="54"/>
      <c r="F106" s="24">
        <f t="shared" si="15"/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61">
        <v>10.7</v>
      </c>
      <c r="B107" s="27" t="s">
        <v>123</v>
      </c>
      <c r="C107" s="49" t="s">
        <v>14</v>
      </c>
      <c r="D107" s="49">
        <v>40</v>
      </c>
      <c r="E107" s="54"/>
      <c r="F107" s="24">
        <f t="shared" si="15"/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61">
        <v>10.8</v>
      </c>
      <c r="B108" s="27" t="s">
        <v>124</v>
      </c>
      <c r="C108" s="49" t="s">
        <v>14</v>
      </c>
      <c r="D108" s="49">
        <v>40</v>
      </c>
      <c r="E108" s="54"/>
      <c r="F108" s="24">
        <f t="shared" si="15"/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61">
        <v>10.9</v>
      </c>
      <c r="B109" s="43" t="s">
        <v>125</v>
      </c>
      <c r="C109" s="49" t="s">
        <v>32</v>
      </c>
      <c r="D109" s="49">
        <v>24</v>
      </c>
      <c r="E109" s="54"/>
      <c r="F109" s="24">
        <f t="shared" si="15"/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61">
        <v>10.1</v>
      </c>
      <c r="B110" s="43" t="s">
        <v>126</v>
      </c>
      <c r="C110" s="49" t="s">
        <v>32</v>
      </c>
      <c r="D110" s="49">
        <v>4</v>
      </c>
      <c r="E110" s="54"/>
      <c r="F110" s="24">
        <f t="shared" si="15"/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61">
        <v>10.11</v>
      </c>
      <c r="B111" s="43" t="s">
        <v>127</v>
      </c>
      <c r="C111" s="49" t="s">
        <v>32</v>
      </c>
      <c r="D111" s="49">
        <v>4</v>
      </c>
      <c r="E111" s="54"/>
      <c r="F111" s="24">
        <f t="shared" si="15"/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61">
        <v>10.119999999999999</v>
      </c>
      <c r="B112" s="43" t="s">
        <v>128</v>
      </c>
      <c r="C112" s="49" t="s">
        <v>32</v>
      </c>
      <c r="D112" s="49">
        <v>24</v>
      </c>
      <c r="E112" s="54"/>
      <c r="F112" s="24">
        <f t="shared" si="15"/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61">
        <v>10.130000000000001</v>
      </c>
      <c r="B113" s="43" t="s">
        <v>129</v>
      </c>
      <c r="C113" s="49" t="s">
        <v>32</v>
      </c>
      <c r="D113" s="49">
        <v>4</v>
      </c>
      <c r="E113" s="54"/>
      <c r="F113" s="24">
        <f t="shared" si="15"/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61">
        <v>10.14</v>
      </c>
      <c r="B114" s="43" t="s">
        <v>130</v>
      </c>
      <c r="C114" s="49" t="s">
        <v>32</v>
      </c>
      <c r="D114" s="49">
        <v>2</v>
      </c>
      <c r="E114" s="54"/>
      <c r="F114" s="24">
        <f t="shared" si="15"/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61">
        <v>10.15</v>
      </c>
      <c r="B115" s="43" t="s">
        <v>131</v>
      </c>
      <c r="C115" s="49" t="s">
        <v>32</v>
      </c>
      <c r="D115" s="49">
        <v>2</v>
      </c>
      <c r="E115" s="54"/>
      <c r="F115" s="24">
        <f t="shared" si="15"/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61">
        <v>10.16</v>
      </c>
      <c r="B116" s="43" t="s">
        <v>132</v>
      </c>
      <c r="C116" s="49" t="s">
        <v>14</v>
      </c>
      <c r="D116" s="49">
        <v>12</v>
      </c>
      <c r="E116" s="54"/>
      <c r="F116" s="24">
        <f t="shared" si="15"/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61">
        <v>10.17</v>
      </c>
      <c r="B117" s="43" t="s">
        <v>133</v>
      </c>
      <c r="C117" s="49" t="s">
        <v>14</v>
      </c>
      <c r="D117" s="49">
        <v>160</v>
      </c>
      <c r="E117" s="54"/>
      <c r="F117" s="24">
        <f t="shared" si="15"/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59">
        <v>11</v>
      </c>
      <c r="B118" s="15" t="s">
        <v>134</v>
      </c>
      <c r="C118" s="16"/>
      <c r="D118" s="16"/>
      <c r="E118" s="17"/>
      <c r="F118" s="18">
        <f>+F119</f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67">
        <v>11.1</v>
      </c>
      <c r="B119" s="68" t="s">
        <v>85</v>
      </c>
      <c r="C119" s="69" t="s">
        <v>9</v>
      </c>
      <c r="D119" s="69">
        <v>148.8021</v>
      </c>
      <c r="E119" s="70"/>
      <c r="F119" s="33">
        <f>+D119*E119</f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23" t="s">
        <v>135</v>
      </c>
      <c r="B120" s="124"/>
      <c r="C120" s="124"/>
      <c r="D120" s="125"/>
      <c r="E120" s="11"/>
      <c r="F120" s="12">
        <f>+F121+F124+F127</f>
        <v>0</v>
      </c>
      <c r="G120" s="1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59">
        <v>1</v>
      </c>
      <c r="B121" s="63" t="s">
        <v>136</v>
      </c>
      <c r="C121" s="16"/>
      <c r="D121" s="16"/>
      <c r="E121" s="17"/>
      <c r="F121" s="18">
        <f>SUM(F122:F123)</f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61">
        <v>1.1000000000000001</v>
      </c>
      <c r="B122" s="71" t="s">
        <v>18</v>
      </c>
      <c r="C122" s="49" t="s">
        <v>9</v>
      </c>
      <c r="D122" s="49">
        <v>81</v>
      </c>
      <c r="E122" s="54"/>
      <c r="F122" s="24">
        <f t="shared" ref="F122:F123" si="16">+D122*E122</f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61">
        <v>1.2</v>
      </c>
      <c r="B123" s="71" t="s">
        <v>137</v>
      </c>
      <c r="C123" s="49" t="s">
        <v>20</v>
      </c>
      <c r="D123" s="49">
        <v>48.6</v>
      </c>
      <c r="E123" s="54"/>
      <c r="F123" s="24">
        <f t="shared" si="16"/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59">
        <v>2</v>
      </c>
      <c r="B124" s="63" t="s">
        <v>21</v>
      </c>
      <c r="C124" s="16"/>
      <c r="D124" s="72"/>
      <c r="E124" s="73"/>
      <c r="F124" s="18">
        <f>SUM(F125:F126)</f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61">
        <v>2.1</v>
      </c>
      <c r="B125" s="71" t="s">
        <v>138</v>
      </c>
      <c r="C125" s="49" t="s">
        <v>96</v>
      </c>
      <c r="D125" s="49">
        <v>6258.6</v>
      </c>
      <c r="E125" s="54"/>
      <c r="F125" s="24">
        <f t="shared" ref="F125:F126" si="17">+D125*E125</f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61">
        <v>2.2000000000000002</v>
      </c>
      <c r="B126" s="74" t="s">
        <v>139</v>
      </c>
      <c r="C126" s="49" t="s">
        <v>20</v>
      </c>
      <c r="D126" s="49">
        <v>48.6</v>
      </c>
      <c r="E126" s="54"/>
      <c r="F126" s="24">
        <f t="shared" si="17"/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59">
        <v>3</v>
      </c>
      <c r="B127" s="63" t="s">
        <v>15</v>
      </c>
      <c r="C127" s="16"/>
      <c r="D127" s="72"/>
      <c r="E127" s="73"/>
      <c r="F127" s="75">
        <f>+F128</f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67">
        <v>3.1</v>
      </c>
      <c r="B128" s="76" t="s">
        <v>66</v>
      </c>
      <c r="C128" s="69" t="s">
        <v>9</v>
      </c>
      <c r="D128" s="69">
        <v>81</v>
      </c>
      <c r="E128" s="70"/>
      <c r="F128" s="33">
        <f>+D128*E128</f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77"/>
      <c r="C129" s="78"/>
      <c r="D129" s="78"/>
      <c r="E129" s="79"/>
      <c r="F129" s="79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12" t="s">
        <v>140</v>
      </c>
      <c r="C130" s="113"/>
      <c r="D130" s="113"/>
      <c r="E130" s="114"/>
      <c r="F130" s="80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25">
      <c r="A131" s="1"/>
      <c r="B131" s="81" t="str">
        <f>+A4</f>
        <v>PISO TERRAZA LECTUS Y CORTAVIENTOS</v>
      </c>
      <c r="C131" s="82"/>
      <c r="D131" s="82"/>
      <c r="E131" s="83"/>
      <c r="F131" s="84">
        <f>+F4</f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25">
      <c r="A132" s="1"/>
      <c r="B132" s="85" t="str">
        <f>+A13</f>
        <v>CANCHA DE VOLEY PLAYA</v>
      </c>
      <c r="C132" s="86"/>
      <c r="D132" s="86"/>
      <c r="E132" s="87"/>
      <c r="F132" s="88">
        <f>+F13</f>
        <v>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25">
      <c r="A133" s="1"/>
      <c r="B133" s="85" t="str">
        <f>+A69</f>
        <v>CONEXIÓN ENTRE SEDES</v>
      </c>
      <c r="C133" s="86"/>
      <c r="D133" s="86"/>
      <c r="E133" s="87"/>
      <c r="F133" s="88">
        <f>+F69</f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25">
      <c r="A134" s="1"/>
      <c r="B134" s="85" t="str">
        <f>+A120</f>
        <v>PARASOLES</v>
      </c>
      <c r="C134" s="86"/>
      <c r="D134" s="86"/>
      <c r="E134" s="87"/>
      <c r="F134" s="88">
        <f>+F120</f>
        <v>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x14ac:dyDescent="0.15">
      <c r="A135" s="89"/>
      <c r="B135" s="112" t="s">
        <v>141</v>
      </c>
      <c r="C135" s="113"/>
      <c r="D135" s="113"/>
      <c r="E135" s="114"/>
      <c r="F135" s="90">
        <f>SUM(F131:F134)</f>
        <v>0</v>
      </c>
      <c r="G135" s="8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ht="12.75" customHeight="1" x14ac:dyDescent="0.2">
      <c r="A136" s="1"/>
      <c r="B136" s="115" t="s">
        <v>142</v>
      </c>
      <c r="C136" s="116"/>
      <c r="D136" s="117">
        <f>SUM(E136:E138)</f>
        <v>0</v>
      </c>
      <c r="E136" s="91"/>
      <c r="F136" s="92">
        <f>ROUND(+F135*$E136,0)</f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18" t="s">
        <v>143</v>
      </c>
      <c r="C137" s="110"/>
      <c r="D137" s="110"/>
      <c r="E137" s="93"/>
      <c r="F137" s="94">
        <f>ROUND(+F135*$E137,0)</f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18" t="s">
        <v>144</v>
      </c>
      <c r="C138" s="110"/>
      <c r="D138" s="110"/>
      <c r="E138" s="93"/>
      <c r="F138" s="94">
        <f>ROUND(+F135*$E138,0)</f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95"/>
      <c r="C139" s="119" t="s">
        <v>145</v>
      </c>
      <c r="D139" s="110"/>
      <c r="E139" s="93">
        <v>0.19</v>
      </c>
      <c r="F139" s="94">
        <f>ROUND(+F138*0.19,0)</f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 x14ac:dyDescent="0.2">
      <c r="A140" s="1"/>
      <c r="B140" s="120" t="s">
        <v>146</v>
      </c>
      <c r="C140" s="121"/>
      <c r="D140" s="121"/>
      <c r="E140" s="122"/>
      <c r="F140" s="96">
        <f>ROUND(+F136+F137+F138+F139+F135,0)</f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48.75" customHeight="1" x14ac:dyDescent="0.2">
      <c r="A141" s="1"/>
      <c r="B141" s="97" t="s">
        <v>147</v>
      </c>
      <c r="C141" s="126"/>
      <c r="D141" s="127"/>
      <c r="E141" s="127"/>
      <c r="F141" s="12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" customHeight="1" x14ac:dyDescent="0.2">
      <c r="A142" s="1"/>
      <c r="B142" s="77"/>
      <c r="C142" s="78"/>
      <c r="D142" s="78"/>
      <c r="E142" s="79"/>
      <c r="F142" s="79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2">
      <c r="A143" s="1"/>
      <c r="B143" s="109" t="s">
        <v>148</v>
      </c>
      <c r="C143" s="110"/>
      <c r="D143" s="110"/>
      <c r="E143" s="110"/>
      <c r="F143" s="110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2">
      <c r="A144" s="1"/>
      <c r="B144" s="111" t="s">
        <v>149</v>
      </c>
      <c r="C144" s="110"/>
      <c r="D144" s="110"/>
      <c r="E144" s="110"/>
      <c r="F144" s="110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2">
      <c r="A145" s="1"/>
      <c r="B145" s="109" t="s">
        <v>150</v>
      </c>
      <c r="C145" s="110"/>
      <c r="D145" s="110"/>
      <c r="E145" s="110"/>
      <c r="F145" s="110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8.5" customHeight="1" x14ac:dyDescent="0.2">
      <c r="A146" s="1"/>
      <c r="B146" s="109" t="s">
        <v>151</v>
      </c>
      <c r="C146" s="110"/>
      <c r="D146" s="110"/>
      <c r="E146" s="110"/>
      <c r="F146" s="110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98"/>
      <c r="C147" s="99"/>
      <c r="D147" s="100"/>
      <c r="E147" s="101"/>
      <c r="F147" s="10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75" customHeight="1" x14ac:dyDescent="0.2">
      <c r="A148" s="1"/>
      <c r="B148" s="109" t="s">
        <v>160</v>
      </c>
      <c r="C148" s="110"/>
      <c r="D148" s="110"/>
      <c r="E148" s="110"/>
      <c r="F148" s="110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98"/>
      <c r="C149" s="103"/>
      <c r="D149" s="103"/>
      <c r="E149" s="104"/>
      <c r="F149" s="10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06"/>
      <c r="C150" s="103"/>
      <c r="D150" s="107"/>
      <c r="E150" s="104"/>
      <c r="F150" s="10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08" t="s">
        <v>152</v>
      </c>
      <c r="C151" s="103"/>
      <c r="D151" s="107"/>
      <c r="E151" s="104"/>
      <c r="F151" s="10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08" t="s">
        <v>153</v>
      </c>
      <c r="C152" s="103"/>
      <c r="D152" s="107"/>
      <c r="E152" s="104"/>
      <c r="F152" s="10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08" t="s">
        <v>154</v>
      </c>
      <c r="C153" s="103"/>
      <c r="D153" s="107"/>
      <c r="E153" s="104"/>
      <c r="F153" s="10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08" t="s">
        <v>155</v>
      </c>
      <c r="C154" s="103"/>
      <c r="D154" s="107"/>
      <c r="E154" s="104"/>
      <c r="F154" s="10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08" t="s">
        <v>156</v>
      </c>
      <c r="C155" s="103"/>
      <c r="D155" s="107"/>
      <c r="E155" s="104"/>
      <c r="F155" s="10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08" t="s">
        <v>157</v>
      </c>
      <c r="C156" s="103"/>
      <c r="D156" s="107"/>
      <c r="E156" s="104"/>
      <c r="F156" s="10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08" t="s">
        <v>158</v>
      </c>
      <c r="C157" s="103"/>
      <c r="D157" s="107"/>
      <c r="E157" s="104"/>
      <c r="F157" s="10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08" t="s">
        <v>159</v>
      </c>
      <c r="C158" s="103"/>
      <c r="D158" s="107"/>
      <c r="E158" s="104"/>
      <c r="F158" s="10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06"/>
      <c r="C159" s="103"/>
      <c r="D159" s="107"/>
      <c r="E159" s="104"/>
      <c r="F159" s="10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06"/>
      <c r="C160" s="103"/>
      <c r="D160" s="107"/>
      <c r="E160" s="104"/>
      <c r="F160" s="10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77"/>
      <c r="C161" s="78"/>
      <c r="D161" s="78"/>
      <c r="E161" s="79"/>
      <c r="F161" s="79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77"/>
      <c r="C162" s="78"/>
      <c r="D162" s="78"/>
      <c r="E162" s="79"/>
      <c r="F162" s="79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77"/>
      <c r="C163" s="78"/>
      <c r="D163" s="78"/>
      <c r="E163" s="79"/>
      <c r="F163" s="79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77"/>
      <c r="C164" s="78"/>
      <c r="D164" s="78"/>
      <c r="E164" s="79"/>
      <c r="F164" s="79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77"/>
      <c r="C165" s="78"/>
      <c r="D165" s="78"/>
      <c r="E165" s="79"/>
      <c r="F165" s="79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77"/>
      <c r="C166" s="78"/>
      <c r="D166" s="78"/>
      <c r="E166" s="79"/>
      <c r="F166" s="79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77"/>
      <c r="C167" s="78"/>
      <c r="D167" s="78"/>
      <c r="E167" s="79"/>
      <c r="F167" s="79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77"/>
      <c r="C168" s="78"/>
      <c r="D168" s="78"/>
      <c r="E168" s="79"/>
      <c r="F168" s="79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77"/>
      <c r="C169" s="78"/>
      <c r="D169" s="78"/>
      <c r="E169" s="79"/>
      <c r="F169" s="79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77"/>
      <c r="C170" s="78"/>
      <c r="D170" s="78"/>
      <c r="E170" s="79"/>
      <c r="F170" s="79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77"/>
      <c r="C171" s="78"/>
      <c r="D171" s="78"/>
      <c r="E171" s="79"/>
      <c r="F171" s="79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77"/>
      <c r="C172" s="78"/>
      <c r="D172" s="78"/>
      <c r="E172" s="79"/>
      <c r="F172" s="79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77"/>
      <c r="C173" s="78"/>
      <c r="D173" s="78"/>
      <c r="E173" s="79"/>
      <c r="F173" s="79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77"/>
      <c r="C174" s="78"/>
      <c r="D174" s="78"/>
      <c r="E174" s="79"/>
      <c r="F174" s="79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77"/>
      <c r="C175" s="78"/>
      <c r="D175" s="78"/>
      <c r="E175" s="79"/>
      <c r="F175" s="79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77"/>
      <c r="C176" s="78"/>
      <c r="D176" s="78"/>
      <c r="E176" s="79"/>
      <c r="F176" s="79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77"/>
      <c r="C177" s="78"/>
      <c r="D177" s="78"/>
      <c r="E177" s="79"/>
      <c r="F177" s="79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77"/>
      <c r="C178" s="78"/>
      <c r="D178" s="78"/>
      <c r="E178" s="79"/>
      <c r="F178" s="79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77"/>
      <c r="C179" s="78"/>
      <c r="D179" s="78"/>
      <c r="E179" s="79"/>
      <c r="F179" s="79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77"/>
      <c r="C180" s="78"/>
      <c r="D180" s="78"/>
      <c r="E180" s="79"/>
      <c r="F180" s="79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77"/>
      <c r="C181" s="78"/>
      <c r="D181" s="78"/>
      <c r="E181" s="79"/>
      <c r="F181" s="79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77"/>
      <c r="C182" s="78"/>
      <c r="D182" s="78"/>
      <c r="E182" s="79"/>
      <c r="F182" s="79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77"/>
      <c r="C183" s="78"/>
      <c r="D183" s="78"/>
      <c r="E183" s="79"/>
      <c r="F183" s="79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77"/>
      <c r="C184" s="78"/>
      <c r="D184" s="78"/>
      <c r="E184" s="79"/>
      <c r="F184" s="79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77"/>
      <c r="C185" s="78"/>
      <c r="D185" s="78"/>
      <c r="E185" s="79"/>
      <c r="F185" s="79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77"/>
      <c r="C186" s="78"/>
      <c r="D186" s="78"/>
      <c r="E186" s="79"/>
      <c r="F186" s="79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77"/>
      <c r="C187" s="78"/>
      <c r="D187" s="78"/>
      <c r="E187" s="79"/>
      <c r="F187" s="79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77"/>
      <c r="C188" s="78"/>
      <c r="D188" s="78"/>
      <c r="E188" s="79"/>
      <c r="F188" s="79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77"/>
      <c r="C189" s="78"/>
      <c r="D189" s="78"/>
      <c r="E189" s="79"/>
      <c r="F189" s="7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77"/>
      <c r="C190" s="78"/>
      <c r="D190" s="78"/>
      <c r="E190" s="79"/>
      <c r="F190" s="79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77"/>
      <c r="C191" s="78"/>
      <c r="D191" s="78"/>
      <c r="E191" s="79"/>
      <c r="F191" s="79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77"/>
      <c r="C192" s="78"/>
      <c r="D192" s="78"/>
      <c r="E192" s="79"/>
      <c r="F192" s="79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77"/>
      <c r="C193" s="78"/>
      <c r="D193" s="78"/>
      <c r="E193" s="79"/>
      <c r="F193" s="79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77"/>
      <c r="C194" s="78"/>
      <c r="D194" s="78"/>
      <c r="E194" s="79"/>
      <c r="F194" s="79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77"/>
      <c r="C195" s="78"/>
      <c r="D195" s="78"/>
      <c r="E195" s="79"/>
      <c r="F195" s="79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77"/>
      <c r="C196" s="78"/>
      <c r="D196" s="78"/>
      <c r="E196" s="79"/>
      <c r="F196" s="79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77"/>
      <c r="C197" s="78"/>
      <c r="D197" s="78"/>
      <c r="E197" s="79"/>
      <c r="F197" s="79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77"/>
      <c r="C198" s="78"/>
      <c r="D198" s="78"/>
      <c r="E198" s="79"/>
      <c r="F198" s="79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77"/>
      <c r="C199" s="78"/>
      <c r="D199" s="78"/>
      <c r="E199" s="79"/>
      <c r="F199" s="79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77"/>
      <c r="C200" s="78"/>
      <c r="D200" s="78"/>
      <c r="E200" s="79"/>
      <c r="F200" s="79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77"/>
      <c r="C201" s="78"/>
      <c r="D201" s="78"/>
      <c r="E201" s="79"/>
      <c r="F201" s="79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77"/>
      <c r="C202" s="78"/>
      <c r="D202" s="78"/>
      <c r="E202" s="79"/>
      <c r="F202" s="79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77"/>
      <c r="C203" s="78"/>
      <c r="D203" s="78"/>
      <c r="E203" s="79"/>
      <c r="F203" s="79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77"/>
      <c r="C204" s="78"/>
      <c r="D204" s="78"/>
      <c r="E204" s="79"/>
      <c r="F204" s="79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77"/>
      <c r="C205" s="78"/>
      <c r="D205" s="78"/>
      <c r="E205" s="79"/>
      <c r="F205" s="79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77"/>
      <c r="C206" s="78"/>
      <c r="D206" s="78"/>
      <c r="E206" s="79"/>
      <c r="F206" s="79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77"/>
      <c r="C207" s="78"/>
      <c r="D207" s="78"/>
      <c r="E207" s="79"/>
      <c r="F207" s="79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77"/>
      <c r="C208" s="78"/>
      <c r="D208" s="78"/>
      <c r="E208" s="79"/>
      <c r="F208" s="79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77"/>
      <c r="C209" s="78"/>
      <c r="D209" s="78"/>
      <c r="E209" s="79"/>
      <c r="F209" s="7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77"/>
      <c r="C210" s="78"/>
      <c r="D210" s="78"/>
      <c r="E210" s="79"/>
      <c r="F210" s="7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77"/>
      <c r="C211" s="78"/>
      <c r="D211" s="78"/>
      <c r="E211" s="79"/>
      <c r="F211" s="7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77"/>
      <c r="C212" s="78"/>
      <c r="D212" s="78"/>
      <c r="E212" s="79"/>
      <c r="F212" s="7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77"/>
      <c r="C213" s="78"/>
      <c r="D213" s="78"/>
      <c r="E213" s="79"/>
      <c r="F213" s="79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77"/>
      <c r="C214" s="78"/>
      <c r="D214" s="78"/>
      <c r="E214" s="79"/>
      <c r="F214" s="79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77"/>
      <c r="C215" s="78"/>
      <c r="D215" s="78"/>
      <c r="E215" s="79"/>
      <c r="F215" s="79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77"/>
      <c r="C216" s="78"/>
      <c r="D216" s="78"/>
      <c r="E216" s="79"/>
      <c r="F216" s="79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77"/>
      <c r="C217" s="78"/>
      <c r="D217" s="78"/>
      <c r="E217" s="79"/>
      <c r="F217" s="79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77"/>
      <c r="C218" s="78"/>
      <c r="D218" s="78"/>
      <c r="E218" s="79"/>
      <c r="F218" s="79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77"/>
      <c r="C219" s="78"/>
      <c r="D219" s="78"/>
      <c r="E219" s="79"/>
      <c r="F219" s="79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77"/>
      <c r="C220" s="78"/>
      <c r="D220" s="78"/>
      <c r="E220" s="79"/>
      <c r="F220" s="79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77"/>
      <c r="C221" s="78"/>
      <c r="D221" s="78"/>
      <c r="E221" s="79"/>
      <c r="F221" s="79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77"/>
      <c r="C222" s="78"/>
      <c r="D222" s="78"/>
      <c r="E222" s="79"/>
      <c r="F222" s="79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77"/>
      <c r="C223" s="78"/>
      <c r="D223" s="78"/>
      <c r="E223" s="79"/>
      <c r="F223" s="79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77"/>
      <c r="C224" s="78"/>
      <c r="D224" s="78"/>
      <c r="E224" s="79"/>
      <c r="F224" s="79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77"/>
      <c r="C225" s="78"/>
      <c r="D225" s="78"/>
      <c r="E225" s="79"/>
      <c r="F225" s="79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77"/>
      <c r="C226" s="78"/>
      <c r="D226" s="78"/>
      <c r="E226" s="79"/>
      <c r="F226" s="79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77"/>
      <c r="C227" s="78"/>
      <c r="D227" s="78"/>
      <c r="E227" s="79"/>
      <c r="F227" s="79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77"/>
      <c r="C228" s="78"/>
      <c r="D228" s="78"/>
      <c r="E228" s="79"/>
      <c r="F228" s="79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77"/>
      <c r="C229" s="78"/>
      <c r="D229" s="78"/>
      <c r="E229" s="79"/>
      <c r="F229" s="79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77"/>
      <c r="C230" s="78"/>
      <c r="D230" s="78"/>
      <c r="E230" s="79"/>
      <c r="F230" s="79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77"/>
      <c r="C231" s="78"/>
      <c r="D231" s="78"/>
      <c r="E231" s="79"/>
      <c r="F231" s="79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77"/>
      <c r="C232" s="78"/>
      <c r="D232" s="78"/>
      <c r="E232" s="79"/>
      <c r="F232" s="79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77"/>
      <c r="C233" s="78"/>
      <c r="D233" s="78"/>
      <c r="E233" s="79"/>
      <c r="F233" s="79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77"/>
      <c r="C234" s="78"/>
      <c r="D234" s="78"/>
      <c r="E234" s="79"/>
      <c r="F234" s="79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77"/>
      <c r="C235" s="78"/>
      <c r="D235" s="78"/>
      <c r="E235" s="79"/>
      <c r="F235" s="79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77"/>
      <c r="C236" s="78"/>
      <c r="D236" s="78"/>
      <c r="E236" s="79"/>
      <c r="F236" s="79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77"/>
      <c r="C237" s="78"/>
      <c r="D237" s="78"/>
      <c r="E237" s="79"/>
      <c r="F237" s="79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77"/>
      <c r="C238" s="78"/>
      <c r="D238" s="78"/>
      <c r="E238" s="79"/>
      <c r="F238" s="79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77"/>
      <c r="C239" s="78"/>
      <c r="D239" s="78"/>
      <c r="E239" s="79"/>
      <c r="F239" s="79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77"/>
      <c r="C240" s="78"/>
      <c r="D240" s="78"/>
      <c r="E240" s="79"/>
      <c r="F240" s="79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77"/>
      <c r="C241" s="78"/>
      <c r="D241" s="78"/>
      <c r="E241" s="79"/>
      <c r="F241" s="79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77"/>
      <c r="C242" s="78"/>
      <c r="D242" s="78"/>
      <c r="E242" s="79"/>
      <c r="F242" s="79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77"/>
      <c r="C243" s="78"/>
      <c r="D243" s="78"/>
      <c r="E243" s="79"/>
      <c r="F243" s="79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77"/>
      <c r="C244" s="78"/>
      <c r="D244" s="78"/>
      <c r="E244" s="79"/>
      <c r="F244" s="79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77"/>
      <c r="C245" s="78"/>
      <c r="D245" s="78"/>
      <c r="E245" s="79"/>
      <c r="F245" s="79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77"/>
      <c r="C246" s="78"/>
      <c r="D246" s="78"/>
      <c r="E246" s="79"/>
      <c r="F246" s="79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77"/>
      <c r="C247" s="78"/>
      <c r="D247" s="78"/>
      <c r="E247" s="79"/>
      <c r="F247" s="79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77"/>
      <c r="C248" s="78"/>
      <c r="D248" s="78"/>
      <c r="E248" s="79"/>
      <c r="F248" s="79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77"/>
      <c r="C249" s="78"/>
      <c r="D249" s="78"/>
      <c r="E249" s="79"/>
      <c r="F249" s="79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77"/>
      <c r="C250" s="78"/>
      <c r="D250" s="78"/>
      <c r="E250" s="79"/>
      <c r="F250" s="79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77"/>
      <c r="C251" s="78"/>
      <c r="D251" s="78"/>
      <c r="E251" s="79"/>
      <c r="F251" s="79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77"/>
      <c r="C252" s="78"/>
      <c r="D252" s="78"/>
      <c r="E252" s="79"/>
      <c r="F252" s="79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77"/>
      <c r="C253" s="78"/>
      <c r="D253" s="78"/>
      <c r="E253" s="79"/>
      <c r="F253" s="79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77"/>
      <c r="C254" s="78"/>
      <c r="D254" s="78"/>
      <c r="E254" s="79"/>
      <c r="F254" s="79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77"/>
      <c r="C255" s="78"/>
      <c r="D255" s="78"/>
      <c r="E255" s="79"/>
      <c r="F255" s="79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77"/>
      <c r="C256" s="78"/>
      <c r="D256" s="78"/>
      <c r="E256" s="79"/>
      <c r="F256" s="79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77"/>
      <c r="C257" s="78"/>
      <c r="D257" s="78"/>
      <c r="E257" s="79"/>
      <c r="F257" s="79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77"/>
      <c r="C258" s="78"/>
      <c r="D258" s="78"/>
      <c r="E258" s="79"/>
      <c r="F258" s="79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77"/>
      <c r="C259" s="78"/>
      <c r="D259" s="78"/>
      <c r="E259" s="79"/>
      <c r="F259" s="79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77"/>
      <c r="C260" s="78"/>
      <c r="D260" s="78"/>
      <c r="E260" s="79"/>
      <c r="F260" s="79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77"/>
      <c r="C261" s="78"/>
      <c r="D261" s="78"/>
      <c r="E261" s="79"/>
      <c r="F261" s="79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77"/>
      <c r="C262" s="78"/>
      <c r="D262" s="78"/>
      <c r="E262" s="79"/>
      <c r="F262" s="79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77"/>
      <c r="C263" s="78"/>
      <c r="D263" s="78"/>
      <c r="E263" s="79"/>
      <c r="F263" s="79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77"/>
      <c r="C264" s="78"/>
      <c r="D264" s="78"/>
      <c r="E264" s="79"/>
      <c r="F264" s="79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77"/>
      <c r="C265" s="78"/>
      <c r="D265" s="78"/>
      <c r="E265" s="79"/>
      <c r="F265" s="79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77"/>
      <c r="C266" s="78"/>
      <c r="D266" s="78"/>
      <c r="E266" s="79"/>
      <c r="F266" s="79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77"/>
      <c r="C267" s="78"/>
      <c r="D267" s="78"/>
      <c r="E267" s="79"/>
      <c r="F267" s="79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77"/>
      <c r="C268" s="78"/>
      <c r="D268" s="78"/>
      <c r="E268" s="79"/>
      <c r="F268" s="79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77"/>
      <c r="C269" s="78"/>
      <c r="D269" s="78"/>
      <c r="E269" s="79"/>
      <c r="F269" s="79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77"/>
      <c r="C270" s="78"/>
      <c r="D270" s="78"/>
      <c r="E270" s="79"/>
      <c r="F270" s="79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77"/>
      <c r="C271" s="78"/>
      <c r="D271" s="78"/>
      <c r="E271" s="79"/>
      <c r="F271" s="79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77"/>
      <c r="C272" s="78"/>
      <c r="D272" s="78"/>
      <c r="E272" s="79"/>
      <c r="F272" s="79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77"/>
      <c r="C273" s="78"/>
      <c r="D273" s="78"/>
      <c r="E273" s="79"/>
      <c r="F273" s="79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77"/>
      <c r="C274" s="78"/>
      <c r="D274" s="78"/>
      <c r="E274" s="79"/>
      <c r="F274" s="79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77"/>
      <c r="C275" s="78"/>
      <c r="D275" s="78"/>
      <c r="E275" s="79"/>
      <c r="F275" s="79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77"/>
      <c r="C276" s="78"/>
      <c r="D276" s="78"/>
      <c r="E276" s="79"/>
      <c r="F276" s="79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77"/>
      <c r="C277" s="78"/>
      <c r="D277" s="78"/>
      <c r="E277" s="79"/>
      <c r="F277" s="79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77"/>
      <c r="C278" s="78"/>
      <c r="D278" s="78"/>
      <c r="E278" s="79"/>
      <c r="F278" s="79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77"/>
      <c r="C279" s="78"/>
      <c r="D279" s="78"/>
      <c r="E279" s="79"/>
      <c r="F279" s="79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77"/>
      <c r="C280" s="78"/>
      <c r="D280" s="78"/>
      <c r="E280" s="79"/>
      <c r="F280" s="79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77"/>
      <c r="C281" s="78"/>
      <c r="D281" s="78"/>
      <c r="E281" s="79"/>
      <c r="F281" s="79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77"/>
      <c r="C282" s="78"/>
      <c r="D282" s="78"/>
      <c r="E282" s="79"/>
      <c r="F282" s="79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77"/>
      <c r="C283" s="78"/>
      <c r="D283" s="78"/>
      <c r="E283" s="79"/>
      <c r="F283" s="79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77"/>
      <c r="C284" s="78"/>
      <c r="D284" s="78"/>
      <c r="E284" s="79"/>
      <c r="F284" s="79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77"/>
      <c r="C285" s="78"/>
      <c r="D285" s="78"/>
      <c r="E285" s="79"/>
      <c r="F285" s="79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77"/>
      <c r="C286" s="78"/>
      <c r="D286" s="78"/>
      <c r="E286" s="79"/>
      <c r="F286" s="79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77"/>
      <c r="C287" s="78"/>
      <c r="D287" s="78"/>
      <c r="E287" s="79"/>
      <c r="F287" s="79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77"/>
      <c r="C288" s="78"/>
      <c r="D288" s="78"/>
      <c r="E288" s="79"/>
      <c r="F288" s="79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77"/>
      <c r="C289" s="78"/>
      <c r="D289" s="78"/>
      <c r="E289" s="79"/>
      <c r="F289" s="79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77"/>
      <c r="C290" s="78"/>
      <c r="D290" s="78"/>
      <c r="E290" s="79"/>
      <c r="F290" s="79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77"/>
      <c r="C291" s="78"/>
      <c r="D291" s="78"/>
      <c r="E291" s="79"/>
      <c r="F291" s="79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77"/>
      <c r="C292" s="78"/>
      <c r="D292" s="78"/>
      <c r="E292" s="79"/>
      <c r="F292" s="79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77"/>
      <c r="C293" s="78"/>
      <c r="D293" s="78"/>
      <c r="E293" s="79"/>
      <c r="F293" s="79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77"/>
      <c r="C294" s="78"/>
      <c r="D294" s="78"/>
      <c r="E294" s="79"/>
      <c r="F294" s="79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77"/>
      <c r="C295" s="78"/>
      <c r="D295" s="78"/>
      <c r="E295" s="79"/>
      <c r="F295" s="79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77"/>
      <c r="C296" s="78"/>
      <c r="D296" s="78"/>
      <c r="E296" s="79"/>
      <c r="F296" s="79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77"/>
      <c r="C297" s="78"/>
      <c r="D297" s="78"/>
      <c r="E297" s="79"/>
      <c r="F297" s="79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77"/>
      <c r="C298" s="78"/>
      <c r="D298" s="78"/>
      <c r="E298" s="79"/>
      <c r="F298" s="79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77"/>
      <c r="C299" s="78"/>
      <c r="D299" s="78"/>
      <c r="E299" s="79"/>
      <c r="F299" s="79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77"/>
      <c r="C300" s="78"/>
      <c r="D300" s="78"/>
      <c r="E300" s="79"/>
      <c r="F300" s="79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77"/>
      <c r="C301" s="78"/>
      <c r="D301" s="78"/>
      <c r="E301" s="79"/>
      <c r="F301" s="79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77"/>
      <c r="C302" s="78"/>
      <c r="D302" s="78"/>
      <c r="E302" s="79"/>
      <c r="F302" s="79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77"/>
      <c r="C303" s="78"/>
      <c r="D303" s="78"/>
      <c r="E303" s="79"/>
      <c r="F303" s="79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77"/>
      <c r="C304" s="78"/>
      <c r="D304" s="78"/>
      <c r="E304" s="79"/>
      <c r="F304" s="79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77"/>
      <c r="C305" s="78"/>
      <c r="D305" s="78"/>
      <c r="E305" s="79"/>
      <c r="F305" s="79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77"/>
      <c r="C306" s="78"/>
      <c r="D306" s="78"/>
      <c r="E306" s="79"/>
      <c r="F306" s="79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77"/>
      <c r="C307" s="78"/>
      <c r="D307" s="78"/>
      <c r="E307" s="79"/>
      <c r="F307" s="79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77"/>
      <c r="C308" s="78"/>
      <c r="D308" s="78"/>
      <c r="E308" s="79"/>
      <c r="F308" s="79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77"/>
      <c r="C309" s="78"/>
      <c r="D309" s="78"/>
      <c r="E309" s="79"/>
      <c r="F309" s="79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77"/>
      <c r="C310" s="78"/>
      <c r="D310" s="78"/>
      <c r="E310" s="79"/>
      <c r="F310" s="79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77"/>
      <c r="C311" s="78"/>
      <c r="D311" s="78"/>
      <c r="E311" s="79"/>
      <c r="F311" s="79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77"/>
      <c r="C312" s="78"/>
      <c r="D312" s="78"/>
      <c r="E312" s="79"/>
      <c r="F312" s="79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77"/>
      <c r="C313" s="78"/>
      <c r="D313" s="78"/>
      <c r="E313" s="79"/>
      <c r="F313" s="79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77"/>
      <c r="C314" s="78"/>
      <c r="D314" s="78"/>
      <c r="E314" s="79"/>
      <c r="F314" s="79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77"/>
      <c r="C315" s="78"/>
      <c r="D315" s="78"/>
      <c r="E315" s="79"/>
      <c r="F315" s="79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77"/>
      <c r="C316" s="78"/>
      <c r="D316" s="78"/>
      <c r="E316" s="79"/>
      <c r="F316" s="79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77"/>
      <c r="C317" s="78"/>
      <c r="D317" s="78"/>
      <c r="E317" s="79"/>
      <c r="F317" s="79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77"/>
      <c r="C318" s="78"/>
      <c r="D318" s="78"/>
      <c r="E318" s="79"/>
      <c r="F318" s="79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77"/>
      <c r="C319" s="78"/>
      <c r="D319" s="78"/>
      <c r="E319" s="79"/>
      <c r="F319" s="79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77"/>
      <c r="C320" s="78"/>
      <c r="D320" s="78"/>
      <c r="E320" s="79"/>
      <c r="F320" s="79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77"/>
      <c r="C321" s="78"/>
      <c r="D321" s="78"/>
      <c r="E321" s="79"/>
      <c r="F321" s="79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77"/>
      <c r="C322" s="78"/>
      <c r="D322" s="78"/>
      <c r="E322" s="79"/>
      <c r="F322" s="79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77"/>
      <c r="C323" s="78"/>
      <c r="D323" s="78"/>
      <c r="E323" s="79"/>
      <c r="F323" s="79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77"/>
      <c r="C324" s="78"/>
      <c r="D324" s="78"/>
      <c r="E324" s="79"/>
      <c r="F324" s="79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77"/>
      <c r="C325" s="78"/>
      <c r="D325" s="78"/>
      <c r="E325" s="79"/>
      <c r="F325" s="79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77"/>
      <c r="C326" s="78"/>
      <c r="D326" s="78"/>
      <c r="E326" s="79"/>
      <c r="F326" s="79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77"/>
      <c r="C327" s="78"/>
      <c r="D327" s="78"/>
      <c r="E327" s="79"/>
      <c r="F327" s="79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77"/>
      <c r="C328" s="78"/>
      <c r="D328" s="78"/>
      <c r="E328" s="79"/>
      <c r="F328" s="79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77"/>
      <c r="C329" s="78"/>
      <c r="D329" s="78"/>
      <c r="E329" s="79"/>
      <c r="F329" s="79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77"/>
      <c r="C330" s="78"/>
      <c r="D330" s="78"/>
      <c r="E330" s="79"/>
      <c r="F330" s="79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77"/>
      <c r="C331" s="78"/>
      <c r="D331" s="78"/>
      <c r="E331" s="79"/>
      <c r="F331" s="79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77"/>
      <c r="C332" s="78"/>
      <c r="D332" s="78"/>
      <c r="E332" s="79"/>
      <c r="F332" s="79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77"/>
      <c r="C333" s="78"/>
      <c r="D333" s="78"/>
      <c r="E333" s="79"/>
      <c r="F333" s="79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77"/>
      <c r="C334" s="78"/>
      <c r="D334" s="78"/>
      <c r="E334" s="79"/>
      <c r="F334" s="79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77"/>
      <c r="C335" s="78"/>
      <c r="D335" s="78"/>
      <c r="E335" s="79"/>
      <c r="F335" s="79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77"/>
      <c r="C336" s="78"/>
      <c r="D336" s="78"/>
      <c r="E336" s="79"/>
      <c r="F336" s="79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77"/>
      <c r="C337" s="78"/>
      <c r="D337" s="78"/>
      <c r="E337" s="79"/>
      <c r="F337" s="79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77"/>
      <c r="C338" s="78"/>
      <c r="D338" s="78"/>
      <c r="E338" s="79"/>
      <c r="F338" s="79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77"/>
      <c r="C339" s="78"/>
      <c r="D339" s="78"/>
      <c r="E339" s="79"/>
      <c r="F339" s="79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77"/>
      <c r="C340" s="78"/>
      <c r="D340" s="78"/>
      <c r="E340" s="79"/>
      <c r="F340" s="79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77"/>
      <c r="C341" s="78"/>
      <c r="D341" s="78"/>
      <c r="E341" s="79"/>
      <c r="F341" s="79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77"/>
      <c r="C342" s="78"/>
      <c r="D342" s="78"/>
      <c r="E342" s="79"/>
      <c r="F342" s="79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77"/>
      <c r="C343" s="78"/>
      <c r="D343" s="78"/>
      <c r="E343" s="79"/>
      <c r="F343" s="79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77"/>
      <c r="C344" s="78"/>
      <c r="D344" s="78"/>
      <c r="E344" s="79"/>
      <c r="F344" s="79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77"/>
      <c r="C345" s="78"/>
      <c r="D345" s="78"/>
      <c r="E345" s="79"/>
      <c r="F345" s="79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77"/>
      <c r="C346" s="78"/>
      <c r="D346" s="78"/>
      <c r="E346" s="79"/>
      <c r="F346" s="79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77"/>
      <c r="C347" s="78"/>
      <c r="D347" s="78"/>
      <c r="E347" s="79"/>
      <c r="F347" s="79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77"/>
      <c r="C348" s="78"/>
      <c r="D348" s="78"/>
      <c r="E348" s="79"/>
      <c r="F348" s="79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77"/>
      <c r="C349" s="78"/>
      <c r="D349" s="78"/>
      <c r="E349" s="79"/>
      <c r="F349" s="79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77"/>
      <c r="C350" s="78"/>
      <c r="D350" s="78"/>
      <c r="E350" s="79"/>
      <c r="F350" s="79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77"/>
      <c r="C351" s="78"/>
      <c r="D351" s="78"/>
      <c r="E351" s="79"/>
      <c r="F351" s="79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77"/>
      <c r="C352" s="78"/>
      <c r="D352" s="78"/>
      <c r="E352" s="79"/>
      <c r="F352" s="79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77"/>
      <c r="C353" s="78"/>
      <c r="D353" s="78"/>
      <c r="E353" s="79"/>
      <c r="F353" s="79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77"/>
      <c r="C354" s="78"/>
      <c r="D354" s="78"/>
      <c r="E354" s="79"/>
      <c r="F354" s="79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77"/>
      <c r="C355" s="78"/>
      <c r="D355" s="78"/>
      <c r="E355" s="79"/>
      <c r="F355" s="79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77"/>
      <c r="C356" s="78"/>
      <c r="D356" s="78"/>
      <c r="E356" s="79"/>
      <c r="F356" s="79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77"/>
      <c r="C357" s="78"/>
      <c r="D357" s="78"/>
      <c r="E357" s="79"/>
      <c r="F357" s="79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77"/>
      <c r="C358" s="78"/>
      <c r="D358" s="78"/>
      <c r="E358" s="79"/>
      <c r="F358" s="79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77"/>
      <c r="C359" s="78"/>
      <c r="D359" s="78"/>
      <c r="E359" s="79"/>
      <c r="F359" s="79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77"/>
      <c r="C360" s="78"/>
      <c r="D360" s="78"/>
      <c r="E360" s="79"/>
      <c r="F360" s="79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77"/>
      <c r="C361" s="78"/>
      <c r="D361" s="78"/>
      <c r="E361" s="79"/>
      <c r="F361" s="79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77"/>
      <c r="C362" s="78"/>
      <c r="D362" s="78"/>
      <c r="E362" s="79"/>
      <c r="F362" s="79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77"/>
      <c r="C363" s="78"/>
      <c r="D363" s="78"/>
      <c r="E363" s="79"/>
      <c r="F363" s="79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77"/>
      <c r="C364" s="78"/>
      <c r="D364" s="78"/>
      <c r="E364" s="79"/>
      <c r="F364" s="79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77"/>
      <c r="C365" s="78"/>
      <c r="D365" s="78"/>
      <c r="E365" s="79"/>
      <c r="F365" s="79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77"/>
      <c r="C366" s="78"/>
      <c r="D366" s="78"/>
      <c r="E366" s="79"/>
      <c r="F366" s="79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77"/>
      <c r="C367" s="78"/>
      <c r="D367" s="78"/>
      <c r="E367" s="79"/>
      <c r="F367" s="79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77"/>
      <c r="C368" s="78"/>
      <c r="D368" s="78"/>
      <c r="E368" s="79"/>
      <c r="F368" s="79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77"/>
      <c r="C369" s="78"/>
      <c r="D369" s="78"/>
      <c r="E369" s="79"/>
      <c r="F369" s="79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77"/>
      <c r="C370" s="78"/>
      <c r="D370" s="78"/>
      <c r="E370" s="79"/>
      <c r="F370" s="79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77"/>
      <c r="C371" s="78"/>
      <c r="D371" s="78"/>
      <c r="E371" s="79"/>
      <c r="F371" s="79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77"/>
      <c r="C372" s="78"/>
      <c r="D372" s="78"/>
      <c r="E372" s="79"/>
      <c r="F372" s="79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77"/>
      <c r="C373" s="78"/>
      <c r="D373" s="78"/>
      <c r="E373" s="79"/>
      <c r="F373" s="79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77"/>
      <c r="C374" s="78"/>
      <c r="D374" s="78"/>
      <c r="E374" s="79"/>
      <c r="F374" s="79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77"/>
      <c r="C375" s="78"/>
      <c r="D375" s="78"/>
      <c r="E375" s="79"/>
      <c r="F375" s="79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77"/>
      <c r="C376" s="78"/>
      <c r="D376" s="78"/>
      <c r="E376" s="79"/>
      <c r="F376" s="79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77"/>
      <c r="C377" s="78"/>
      <c r="D377" s="78"/>
      <c r="E377" s="79"/>
      <c r="F377" s="79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77"/>
      <c r="C378" s="78"/>
      <c r="D378" s="78"/>
      <c r="E378" s="79"/>
      <c r="F378" s="79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77"/>
      <c r="C379" s="78"/>
      <c r="D379" s="78"/>
      <c r="E379" s="79"/>
      <c r="F379" s="79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77"/>
      <c r="C380" s="78"/>
      <c r="D380" s="78"/>
      <c r="E380" s="79"/>
      <c r="F380" s="79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77"/>
      <c r="C381" s="78"/>
      <c r="D381" s="78"/>
      <c r="E381" s="79"/>
      <c r="F381" s="79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77"/>
      <c r="C382" s="78"/>
      <c r="D382" s="78"/>
      <c r="E382" s="79"/>
      <c r="F382" s="79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77"/>
      <c r="C383" s="78"/>
      <c r="D383" s="78"/>
      <c r="E383" s="79"/>
      <c r="F383" s="79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77"/>
      <c r="C384" s="78"/>
      <c r="D384" s="78"/>
      <c r="E384" s="79"/>
      <c r="F384" s="79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77"/>
      <c r="C385" s="78"/>
      <c r="D385" s="78"/>
      <c r="E385" s="79"/>
      <c r="F385" s="79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77"/>
      <c r="C386" s="78"/>
      <c r="D386" s="78"/>
      <c r="E386" s="79"/>
      <c r="F386" s="79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77"/>
      <c r="C387" s="78"/>
      <c r="D387" s="78"/>
      <c r="E387" s="79"/>
      <c r="F387" s="79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77"/>
      <c r="C388" s="78"/>
      <c r="D388" s="78"/>
      <c r="E388" s="79"/>
      <c r="F388" s="79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77"/>
      <c r="C389" s="78"/>
      <c r="D389" s="78"/>
      <c r="E389" s="79"/>
      <c r="F389" s="79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77"/>
      <c r="C390" s="78"/>
      <c r="D390" s="78"/>
      <c r="E390" s="79"/>
      <c r="F390" s="79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77"/>
      <c r="C391" s="78"/>
      <c r="D391" s="78"/>
      <c r="E391" s="79"/>
      <c r="F391" s="79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77"/>
      <c r="C392" s="78"/>
      <c r="D392" s="78"/>
      <c r="E392" s="79"/>
      <c r="F392" s="79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77"/>
      <c r="C393" s="78"/>
      <c r="D393" s="78"/>
      <c r="E393" s="79"/>
      <c r="F393" s="79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77"/>
      <c r="C394" s="78"/>
      <c r="D394" s="78"/>
      <c r="E394" s="79"/>
      <c r="F394" s="79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77"/>
      <c r="C395" s="78"/>
      <c r="D395" s="78"/>
      <c r="E395" s="79"/>
      <c r="F395" s="79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77"/>
      <c r="C396" s="78"/>
      <c r="D396" s="78"/>
      <c r="E396" s="79"/>
      <c r="F396" s="79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77"/>
      <c r="C397" s="78"/>
      <c r="D397" s="78"/>
      <c r="E397" s="79"/>
      <c r="F397" s="79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77"/>
      <c r="C398" s="78"/>
      <c r="D398" s="78"/>
      <c r="E398" s="79"/>
      <c r="F398" s="79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77"/>
      <c r="C399" s="78"/>
      <c r="D399" s="78"/>
      <c r="E399" s="79"/>
      <c r="F399" s="79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77"/>
      <c r="C400" s="78"/>
      <c r="D400" s="78"/>
      <c r="E400" s="79"/>
      <c r="F400" s="79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77"/>
      <c r="C401" s="78"/>
      <c r="D401" s="78"/>
      <c r="E401" s="79"/>
      <c r="F401" s="79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77"/>
      <c r="C402" s="78"/>
      <c r="D402" s="78"/>
      <c r="E402" s="79"/>
      <c r="F402" s="79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77"/>
      <c r="C403" s="78"/>
      <c r="D403" s="78"/>
      <c r="E403" s="79"/>
      <c r="F403" s="79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77"/>
      <c r="C404" s="78"/>
      <c r="D404" s="78"/>
      <c r="E404" s="79"/>
      <c r="F404" s="79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77"/>
      <c r="C405" s="78"/>
      <c r="D405" s="78"/>
      <c r="E405" s="79"/>
      <c r="F405" s="79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77"/>
      <c r="C406" s="78"/>
      <c r="D406" s="78"/>
      <c r="E406" s="79"/>
      <c r="F406" s="79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77"/>
      <c r="C407" s="78"/>
      <c r="D407" s="78"/>
      <c r="E407" s="79"/>
      <c r="F407" s="79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77"/>
      <c r="C408" s="78"/>
      <c r="D408" s="78"/>
      <c r="E408" s="79"/>
      <c r="F408" s="79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77"/>
      <c r="C409" s="78"/>
      <c r="D409" s="78"/>
      <c r="E409" s="79"/>
      <c r="F409" s="79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77"/>
      <c r="C410" s="78"/>
      <c r="D410" s="78"/>
      <c r="E410" s="79"/>
      <c r="F410" s="79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77"/>
      <c r="C411" s="78"/>
      <c r="D411" s="78"/>
      <c r="E411" s="79"/>
      <c r="F411" s="79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77"/>
      <c r="C412" s="78"/>
      <c r="D412" s="78"/>
      <c r="E412" s="79"/>
      <c r="F412" s="79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77"/>
      <c r="C413" s="78"/>
      <c r="D413" s="78"/>
      <c r="E413" s="79"/>
      <c r="F413" s="79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77"/>
      <c r="C414" s="78"/>
      <c r="D414" s="78"/>
      <c r="E414" s="79"/>
      <c r="F414" s="79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77"/>
      <c r="C415" s="78"/>
      <c r="D415" s="78"/>
      <c r="E415" s="79"/>
      <c r="F415" s="79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77"/>
      <c r="C416" s="78"/>
      <c r="D416" s="78"/>
      <c r="E416" s="79"/>
      <c r="F416" s="79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77"/>
      <c r="C417" s="78"/>
      <c r="D417" s="78"/>
      <c r="E417" s="79"/>
      <c r="F417" s="79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77"/>
      <c r="C418" s="78"/>
      <c r="D418" s="78"/>
      <c r="E418" s="79"/>
      <c r="F418" s="79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77"/>
      <c r="C419" s="78"/>
      <c r="D419" s="78"/>
      <c r="E419" s="79"/>
      <c r="F419" s="79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77"/>
      <c r="C420" s="78"/>
      <c r="D420" s="78"/>
      <c r="E420" s="79"/>
      <c r="F420" s="79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77"/>
      <c r="C421" s="78"/>
      <c r="D421" s="78"/>
      <c r="E421" s="79"/>
      <c r="F421" s="79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77"/>
      <c r="C422" s="78"/>
      <c r="D422" s="78"/>
      <c r="E422" s="79"/>
      <c r="F422" s="79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77"/>
      <c r="C423" s="78"/>
      <c r="D423" s="78"/>
      <c r="E423" s="79"/>
      <c r="F423" s="79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77"/>
      <c r="C424" s="78"/>
      <c r="D424" s="78"/>
      <c r="E424" s="79"/>
      <c r="F424" s="79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77"/>
      <c r="C425" s="78"/>
      <c r="D425" s="78"/>
      <c r="E425" s="79"/>
      <c r="F425" s="79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77"/>
      <c r="C426" s="78"/>
      <c r="D426" s="78"/>
      <c r="E426" s="79"/>
      <c r="F426" s="79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77"/>
      <c r="C427" s="78"/>
      <c r="D427" s="78"/>
      <c r="E427" s="79"/>
      <c r="F427" s="79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77"/>
      <c r="C428" s="78"/>
      <c r="D428" s="78"/>
      <c r="E428" s="79"/>
      <c r="F428" s="79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77"/>
      <c r="C429" s="78"/>
      <c r="D429" s="78"/>
      <c r="E429" s="79"/>
      <c r="F429" s="79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77"/>
      <c r="C430" s="78"/>
      <c r="D430" s="78"/>
      <c r="E430" s="79"/>
      <c r="F430" s="79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77"/>
      <c r="C431" s="78"/>
      <c r="D431" s="78"/>
      <c r="E431" s="79"/>
      <c r="F431" s="79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77"/>
      <c r="C432" s="78"/>
      <c r="D432" s="78"/>
      <c r="E432" s="79"/>
      <c r="F432" s="79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77"/>
      <c r="C433" s="78"/>
      <c r="D433" s="78"/>
      <c r="E433" s="79"/>
      <c r="F433" s="79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77"/>
      <c r="C434" s="78"/>
      <c r="D434" s="78"/>
      <c r="E434" s="79"/>
      <c r="F434" s="79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77"/>
      <c r="C435" s="78"/>
      <c r="D435" s="78"/>
      <c r="E435" s="79"/>
      <c r="F435" s="79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77"/>
      <c r="C436" s="78"/>
      <c r="D436" s="78"/>
      <c r="E436" s="79"/>
      <c r="F436" s="79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77"/>
      <c r="C437" s="78"/>
      <c r="D437" s="78"/>
      <c r="E437" s="79"/>
      <c r="F437" s="79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77"/>
      <c r="C438" s="78"/>
      <c r="D438" s="78"/>
      <c r="E438" s="79"/>
      <c r="F438" s="79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77"/>
      <c r="C439" s="78"/>
      <c r="D439" s="78"/>
      <c r="E439" s="79"/>
      <c r="F439" s="79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77"/>
      <c r="C440" s="78"/>
      <c r="D440" s="78"/>
      <c r="E440" s="79"/>
      <c r="F440" s="79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77"/>
      <c r="C441" s="78"/>
      <c r="D441" s="78"/>
      <c r="E441" s="79"/>
      <c r="F441" s="79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77"/>
      <c r="C442" s="78"/>
      <c r="D442" s="78"/>
      <c r="E442" s="79"/>
      <c r="F442" s="79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77"/>
      <c r="C443" s="78"/>
      <c r="D443" s="78"/>
      <c r="E443" s="79"/>
      <c r="F443" s="79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77"/>
      <c r="C444" s="78"/>
      <c r="D444" s="78"/>
      <c r="E444" s="79"/>
      <c r="F444" s="79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77"/>
      <c r="C445" s="78"/>
      <c r="D445" s="78"/>
      <c r="E445" s="79"/>
      <c r="F445" s="79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77"/>
      <c r="C446" s="78"/>
      <c r="D446" s="78"/>
      <c r="E446" s="79"/>
      <c r="F446" s="79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77"/>
      <c r="C447" s="78"/>
      <c r="D447" s="78"/>
      <c r="E447" s="79"/>
      <c r="F447" s="79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77"/>
      <c r="C448" s="78"/>
      <c r="D448" s="78"/>
      <c r="E448" s="79"/>
      <c r="F448" s="79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77"/>
      <c r="C449" s="78"/>
      <c r="D449" s="78"/>
      <c r="E449" s="79"/>
      <c r="F449" s="79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77"/>
      <c r="C450" s="78"/>
      <c r="D450" s="78"/>
      <c r="E450" s="79"/>
      <c r="F450" s="79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77"/>
      <c r="C451" s="78"/>
      <c r="D451" s="78"/>
      <c r="E451" s="79"/>
      <c r="F451" s="79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77"/>
      <c r="C452" s="78"/>
      <c r="D452" s="78"/>
      <c r="E452" s="79"/>
      <c r="F452" s="79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77"/>
      <c r="C453" s="78"/>
      <c r="D453" s="78"/>
      <c r="E453" s="79"/>
      <c r="F453" s="79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77"/>
      <c r="C454" s="78"/>
      <c r="D454" s="78"/>
      <c r="E454" s="79"/>
      <c r="F454" s="79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77"/>
      <c r="C455" s="78"/>
      <c r="D455" s="78"/>
      <c r="E455" s="79"/>
      <c r="F455" s="79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77"/>
      <c r="C456" s="78"/>
      <c r="D456" s="78"/>
      <c r="E456" s="79"/>
      <c r="F456" s="79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77"/>
      <c r="C457" s="78"/>
      <c r="D457" s="78"/>
      <c r="E457" s="79"/>
      <c r="F457" s="79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77"/>
      <c r="C458" s="78"/>
      <c r="D458" s="78"/>
      <c r="E458" s="79"/>
      <c r="F458" s="79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77"/>
      <c r="C459" s="78"/>
      <c r="D459" s="78"/>
      <c r="E459" s="79"/>
      <c r="F459" s="79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77"/>
      <c r="C460" s="78"/>
      <c r="D460" s="78"/>
      <c r="E460" s="79"/>
      <c r="F460" s="79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77"/>
      <c r="C461" s="78"/>
      <c r="D461" s="78"/>
      <c r="E461" s="79"/>
      <c r="F461" s="79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77"/>
      <c r="C462" s="78"/>
      <c r="D462" s="78"/>
      <c r="E462" s="79"/>
      <c r="F462" s="79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77"/>
      <c r="C463" s="78"/>
      <c r="D463" s="78"/>
      <c r="E463" s="79"/>
      <c r="F463" s="79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77"/>
      <c r="C464" s="78"/>
      <c r="D464" s="78"/>
      <c r="E464" s="79"/>
      <c r="F464" s="79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77"/>
      <c r="C465" s="78"/>
      <c r="D465" s="78"/>
      <c r="E465" s="79"/>
      <c r="F465" s="79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77"/>
      <c r="C466" s="78"/>
      <c r="D466" s="78"/>
      <c r="E466" s="79"/>
      <c r="F466" s="79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77"/>
      <c r="C467" s="78"/>
      <c r="D467" s="78"/>
      <c r="E467" s="79"/>
      <c r="F467" s="79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77"/>
      <c r="C468" s="78"/>
      <c r="D468" s="78"/>
      <c r="E468" s="79"/>
      <c r="F468" s="79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77"/>
      <c r="C469" s="78"/>
      <c r="D469" s="78"/>
      <c r="E469" s="79"/>
      <c r="F469" s="79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77"/>
      <c r="C470" s="78"/>
      <c r="D470" s="78"/>
      <c r="E470" s="79"/>
      <c r="F470" s="79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77"/>
      <c r="C471" s="78"/>
      <c r="D471" s="78"/>
      <c r="E471" s="79"/>
      <c r="F471" s="79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77"/>
      <c r="C472" s="78"/>
      <c r="D472" s="78"/>
      <c r="E472" s="79"/>
      <c r="F472" s="79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77"/>
      <c r="C473" s="78"/>
      <c r="D473" s="78"/>
      <c r="E473" s="79"/>
      <c r="F473" s="79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77"/>
      <c r="C474" s="78"/>
      <c r="D474" s="78"/>
      <c r="E474" s="79"/>
      <c r="F474" s="79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77"/>
      <c r="C475" s="78"/>
      <c r="D475" s="78"/>
      <c r="E475" s="79"/>
      <c r="F475" s="79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77"/>
      <c r="C476" s="78"/>
      <c r="D476" s="78"/>
      <c r="E476" s="79"/>
      <c r="F476" s="79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77"/>
      <c r="C477" s="78"/>
      <c r="D477" s="78"/>
      <c r="E477" s="79"/>
      <c r="F477" s="79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77"/>
      <c r="C478" s="78"/>
      <c r="D478" s="78"/>
      <c r="E478" s="79"/>
      <c r="F478" s="79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77"/>
      <c r="C479" s="78"/>
      <c r="D479" s="78"/>
      <c r="E479" s="79"/>
      <c r="F479" s="79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77"/>
      <c r="C480" s="78"/>
      <c r="D480" s="78"/>
      <c r="E480" s="79"/>
      <c r="F480" s="79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77"/>
      <c r="C481" s="78"/>
      <c r="D481" s="78"/>
      <c r="E481" s="79"/>
      <c r="F481" s="79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77"/>
      <c r="C482" s="78"/>
      <c r="D482" s="78"/>
      <c r="E482" s="79"/>
      <c r="F482" s="79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77"/>
      <c r="C483" s="78"/>
      <c r="D483" s="78"/>
      <c r="E483" s="79"/>
      <c r="F483" s="79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77"/>
      <c r="C484" s="78"/>
      <c r="D484" s="78"/>
      <c r="E484" s="79"/>
      <c r="F484" s="79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77"/>
      <c r="C485" s="78"/>
      <c r="D485" s="78"/>
      <c r="E485" s="79"/>
      <c r="F485" s="79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77"/>
      <c r="C486" s="78"/>
      <c r="D486" s="78"/>
      <c r="E486" s="79"/>
      <c r="F486" s="79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77"/>
      <c r="C487" s="78"/>
      <c r="D487" s="78"/>
      <c r="E487" s="79"/>
      <c r="F487" s="79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77"/>
      <c r="C488" s="78"/>
      <c r="D488" s="78"/>
      <c r="E488" s="79"/>
      <c r="F488" s="79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77"/>
      <c r="C489" s="78"/>
      <c r="D489" s="78"/>
      <c r="E489" s="79"/>
      <c r="F489" s="79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77"/>
      <c r="C490" s="78"/>
      <c r="D490" s="78"/>
      <c r="E490" s="79"/>
      <c r="F490" s="79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77"/>
      <c r="C491" s="78"/>
      <c r="D491" s="78"/>
      <c r="E491" s="79"/>
      <c r="F491" s="79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77"/>
      <c r="C492" s="78"/>
      <c r="D492" s="78"/>
      <c r="E492" s="79"/>
      <c r="F492" s="79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77"/>
      <c r="C493" s="78"/>
      <c r="D493" s="78"/>
      <c r="E493" s="79"/>
      <c r="F493" s="79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77"/>
      <c r="C494" s="78"/>
      <c r="D494" s="78"/>
      <c r="E494" s="79"/>
      <c r="F494" s="79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77"/>
      <c r="C495" s="78"/>
      <c r="D495" s="78"/>
      <c r="E495" s="79"/>
      <c r="F495" s="79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77"/>
      <c r="C496" s="78"/>
      <c r="D496" s="78"/>
      <c r="E496" s="79"/>
      <c r="F496" s="79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77"/>
      <c r="C497" s="78"/>
      <c r="D497" s="78"/>
      <c r="E497" s="79"/>
      <c r="F497" s="79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77"/>
      <c r="C498" s="78"/>
      <c r="D498" s="78"/>
      <c r="E498" s="79"/>
      <c r="F498" s="79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77"/>
      <c r="C499" s="78"/>
      <c r="D499" s="78"/>
      <c r="E499" s="79"/>
      <c r="F499" s="79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77"/>
      <c r="C500" s="78"/>
      <c r="D500" s="78"/>
      <c r="E500" s="79"/>
      <c r="F500" s="79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77"/>
      <c r="C501" s="78"/>
      <c r="D501" s="78"/>
      <c r="E501" s="79"/>
      <c r="F501" s="79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77"/>
      <c r="C502" s="78"/>
      <c r="D502" s="78"/>
      <c r="E502" s="79"/>
      <c r="F502" s="79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77"/>
      <c r="C503" s="78"/>
      <c r="D503" s="78"/>
      <c r="E503" s="79"/>
      <c r="F503" s="79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77"/>
      <c r="C504" s="78"/>
      <c r="D504" s="78"/>
      <c r="E504" s="79"/>
      <c r="F504" s="79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77"/>
      <c r="C505" s="78"/>
      <c r="D505" s="78"/>
      <c r="E505" s="79"/>
      <c r="F505" s="79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77"/>
      <c r="C506" s="78"/>
      <c r="D506" s="78"/>
      <c r="E506" s="79"/>
      <c r="F506" s="79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77"/>
      <c r="C507" s="78"/>
      <c r="D507" s="78"/>
      <c r="E507" s="79"/>
      <c r="F507" s="79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77"/>
      <c r="C508" s="78"/>
      <c r="D508" s="78"/>
      <c r="E508" s="79"/>
      <c r="F508" s="79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77"/>
      <c r="C509" s="78"/>
      <c r="D509" s="78"/>
      <c r="E509" s="79"/>
      <c r="F509" s="79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77"/>
      <c r="C510" s="78"/>
      <c r="D510" s="78"/>
      <c r="E510" s="79"/>
      <c r="F510" s="79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77"/>
      <c r="C511" s="78"/>
      <c r="D511" s="78"/>
      <c r="E511" s="79"/>
      <c r="F511" s="79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77"/>
      <c r="C512" s="78"/>
      <c r="D512" s="78"/>
      <c r="E512" s="79"/>
      <c r="F512" s="79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77"/>
      <c r="C513" s="78"/>
      <c r="D513" s="78"/>
      <c r="E513" s="79"/>
      <c r="F513" s="79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77"/>
      <c r="C514" s="78"/>
      <c r="D514" s="78"/>
      <c r="E514" s="79"/>
      <c r="F514" s="79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77"/>
      <c r="C515" s="78"/>
      <c r="D515" s="78"/>
      <c r="E515" s="79"/>
      <c r="F515" s="79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77"/>
      <c r="C516" s="78"/>
      <c r="D516" s="78"/>
      <c r="E516" s="79"/>
      <c r="F516" s="79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77"/>
      <c r="C517" s="78"/>
      <c r="D517" s="78"/>
      <c r="E517" s="79"/>
      <c r="F517" s="79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77"/>
      <c r="C518" s="78"/>
      <c r="D518" s="78"/>
      <c r="E518" s="79"/>
      <c r="F518" s="79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77"/>
      <c r="C519" s="78"/>
      <c r="D519" s="78"/>
      <c r="E519" s="79"/>
      <c r="F519" s="79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77"/>
      <c r="C520" s="78"/>
      <c r="D520" s="78"/>
      <c r="E520" s="79"/>
      <c r="F520" s="79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77"/>
      <c r="C521" s="78"/>
      <c r="D521" s="78"/>
      <c r="E521" s="79"/>
      <c r="F521" s="79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77"/>
      <c r="C522" s="78"/>
      <c r="D522" s="78"/>
      <c r="E522" s="79"/>
      <c r="F522" s="79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77"/>
      <c r="C523" s="78"/>
      <c r="D523" s="78"/>
      <c r="E523" s="79"/>
      <c r="F523" s="79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77"/>
      <c r="C524" s="78"/>
      <c r="D524" s="78"/>
      <c r="E524" s="79"/>
      <c r="F524" s="79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77"/>
      <c r="C525" s="78"/>
      <c r="D525" s="78"/>
      <c r="E525" s="79"/>
      <c r="F525" s="79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77"/>
      <c r="C526" s="78"/>
      <c r="D526" s="78"/>
      <c r="E526" s="79"/>
      <c r="F526" s="79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77"/>
      <c r="C527" s="78"/>
      <c r="D527" s="78"/>
      <c r="E527" s="79"/>
      <c r="F527" s="79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77"/>
      <c r="C528" s="78"/>
      <c r="D528" s="78"/>
      <c r="E528" s="79"/>
      <c r="F528" s="79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77"/>
      <c r="C529" s="78"/>
      <c r="D529" s="78"/>
      <c r="E529" s="79"/>
      <c r="F529" s="79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77"/>
      <c r="C530" s="78"/>
      <c r="D530" s="78"/>
      <c r="E530" s="79"/>
      <c r="F530" s="79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77"/>
      <c r="C531" s="78"/>
      <c r="D531" s="78"/>
      <c r="E531" s="79"/>
      <c r="F531" s="79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77"/>
      <c r="C532" s="78"/>
      <c r="D532" s="78"/>
      <c r="E532" s="79"/>
      <c r="F532" s="79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77"/>
      <c r="C533" s="78"/>
      <c r="D533" s="78"/>
      <c r="E533" s="79"/>
      <c r="F533" s="79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77"/>
      <c r="C534" s="78"/>
      <c r="D534" s="78"/>
      <c r="E534" s="79"/>
      <c r="F534" s="79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77"/>
      <c r="C535" s="78"/>
      <c r="D535" s="78"/>
      <c r="E535" s="79"/>
      <c r="F535" s="79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77"/>
      <c r="C536" s="78"/>
      <c r="D536" s="78"/>
      <c r="E536" s="79"/>
      <c r="F536" s="79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77"/>
      <c r="C537" s="78"/>
      <c r="D537" s="78"/>
      <c r="E537" s="79"/>
      <c r="F537" s="79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77"/>
      <c r="C538" s="78"/>
      <c r="D538" s="78"/>
      <c r="E538" s="79"/>
      <c r="F538" s="79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77"/>
      <c r="C539" s="78"/>
      <c r="D539" s="78"/>
      <c r="E539" s="79"/>
      <c r="F539" s="79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77"/>
      <c r="C540" s="78"/>
      <c r="D540" s="78"/>
      <c r="E540" s="79"/>
      <c r="F540" s="79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77"/>
      <c r="C541" s="78"/>
      <c r="D541" s="78"/>
      <c r="E541" s="79"/>
      <c r="F541" s="79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77"/>
      <c r="C542" s="78"/>
      <c r="D542" s="78"/>
      <c r="E542" s="79"/>
      <c r="F542" s="79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77"/>
      <c r="C543" s="78"/>
      <c r="D543" s="78"/>
      <c r="E543" s="79"/>
      <c r="F543" s="79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77"/>
      <c r="C544" s="78"/>
      <c r="D544" s="78"/>
      <c r="E544" s="79"/>
      <c r="F544" s="79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77"/>
      <c r="C545" s="78"/>
      <c r="D545" s="78"/>
      <c r="E545" s="79"/>
      <c r="F545" s="79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77"/>
      <c r="C546" s="78"/>
      <c r="D546" s="78"/>
      <c r="E546" s="79"/>
      <c r="F546" s="79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77"/>
      <c r="C547" s="78"/>
      <c r="D547" s="78"/>
      <c r="E547" s="79"/>
      <c r="F547" s="79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77"/>
      <c r="C548" s="78"/>
      <c r="D548" s="78"/>
      <c r="E548" s="79"/>
      <c r="F548" s="79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77"/>
      <c r="C549" s="78"/>
      <c r="D549" s="78"/>
      <c r="E549" s="79"/>
      <c r="F549" s="79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77"/>
      <c r="C550" s="78"/>
      <c r="D550" s="78"/>
      <c r="E550" s="79"/>
      <c r="F550" s="79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77"/>
      <c r="C551" s="78"/>
      <c r="D551" s="78"/>
      <c r="E551" s="79"/>
      <c r="F551" s="79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77"/>
      <c r="C552" s="78"/>
      <c r="D552" s="78"/>
      <c r="E552" s="79"/>
      <c r="F552" s="79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77"/>
      <c r="C553" s="78"/>
      <c r="D553" s="78"/>
      <c r="E553" s="79"/>
      <c r="F553" s="79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77"/>
      <c r="C554" s="78"/>
      <c r="D554" s="78"/>
      <c r="E554" s="79"/>
      <c r="F554" s="79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77"/>
      <c r="C555" s="78"/>
      <c r="D555" s="78"/>
      <c r="E555" s="79"/>
      <c r="F555" s="79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77"/>
      <c r="C556" s="78"/>
      <c r="D556" s="78"/>
      <c r="E556" s="79"/>
      <c r="F556" s="79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77"/>
      <c r="C557" s="78"/>
      <c r="D557" s="78"/>
      <c r="E557" s="79"/>
      <c r="F557" s="79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77"/>
      <c r="C558" s="78"/>
      <c r="D558" s="78"/>
      <c r="E558" s="79"/>
      <c r="F558" s="79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77"/>
      <c r="C559" s="78"/>
      <c r="D559" s="78"/>
      <c r="E559" s="79"/>
      <c r="F559" s="79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77"/>
      <c r="C560" s="78"/>
      <c r="D560" s="78"/>
      <c r="E560" s="79"/>
      <c r="F560" s="79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77"/>
      <c r="C561" s="78"/>
      <c r="D561" s="78"/>
      <c r="E561" s="79"/>
      <c r="F561" s="79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77"/>
      <c r="C562" s="78"/>
      <c r="D562" s="78"/>
      <c r="E562" s="79"/>
      <c r="F562" s="79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77"/>
      <c r="C563" s="78"/>
      <c r="D563" s="78"/>
      <c r="E563" s="79"/>
      <c r="F563" s="79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77"/>
      <c r="C564" s="78"/>
      <c r="D564" s="78"/>
      <c r="E564" s="79"/>
      <c r="F564" s="79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77"/>
      <c r="C565" s="78"/>
      <c r="D565" s="78"/>
      <c r="E565" s="79"/>
      <c r="F565" s="79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77"/>
      <c r="C566" s="78"/>
      <c r="D566" s="78"/>
      <c r="E566" s="79"/>
      <c r="F566" s="79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77"/>
      <c r="C567" s="78"/>
      <c r="D567" s="78"/>
      <c r="E567" s="79"/>
      <c r="F567" s="79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77"/>
      <c r="C568" s="78"/>
      <c r="D568" s="78"/>
      <c r="E568" s="79"/>
      <c r="F568" s="79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77"/>
      <c r="C569" s="78"/>
      <c r="D569" s="78"/>
      <c r="E569" s="79"/>
      <c r="F569" s="79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77"/>
      <c r="C570" s="78"/>
      <c r="D570" s="78"/>
      <c r="E570" s="79"/>
      <c r="F570" s="79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77"/>
      <c r="C571" s="78"/>
      <c r="D571" s="78"/>
      <c r="E571" s="79"/>
      <c r="F571" s="79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77"/>
      <c r="C572" s="78"/>
      <c r="D572" s="78"/>
      <c r="E572" s="79"/>
      <c r="F572" s="79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77"/>
      <c r="C573" s="78"/>
      <c r="D573" s="78"/>
      <c r="E573" s="79"/>
      <c r="F573" s="79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77"/>
      <c r="C574" s="78"/>
      <c r="D574" s="78"/>
      <c r="E574" s="79"/>
      <c r="F574" s="79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77"/>
      <c r="C575" s="78"/>
      <c r="D575" s="78"/>
      <c r="E575" s="79"/>
      <c r="F575" s="79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77"/>
      <c r="C576" s="78"/>
      <c r="D576" s="78"/>
      <c r="E576" s="79"/>
      <c r="F576" s="79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77"/>
      <c r="C577" s="78"/>
      <c r="D577" s="78"/>
      <c r="E577" s="79"/>
      <c r="F577" s="79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77"/>
      <c r="C578" s="78"/>
      <c r="D578" s="78"/>
      <c r="E578" s="79"/>
      <c r="F578" s="79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77"/>
      <c r="C579" s="78"/>
      <c r="D579" s="78"/>
      <c r="E579" s="79"/>
      <c r="F579" s="79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77"/>
      <c r="C580" s="78"/>
      <c r="D580" s="78"/>
      <c r="E580" s="79"/>
      <c r="F580" s="79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77"/>
      <c r="C581" s="78"/>
      <c r="D581" s="78"/>
      <c r="E581" s="79"/>
      <c r="F581" s="79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77"/>
      <c r="C582" s="78"/>
      <c r="D582" s="78"/>
      <c r="E582" s="79"/>
      <c r="F582" s="79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77"/>
      <c r="C583" s="78"/>
      <c r="D583" s="78"/>
      <c r="E583" s="79"/>
      <c r="F583" s="79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77"/>
      <c r="C584" s="78"/>
      <c r="D584" s="78"/>
      <c r="E584" s="79"/>
      <c r="F584" s="79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77"/>
      <c r="C585" s="78"/>
      <c r="D585" s="78"/>
      <c r="E585" s="79"/>
      <c r="F585" s="79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77"/>
      <c r="C586" s="78"/>
      <c r="D586" s="78"/>
      <c r="E586" s="79"/>
      <c r="F586" s="79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77"/>
      <c r="C587" s="78"/>
      <c r="D587" s="78"/>
      <c r="E587" s="79"/>
      <c r="F587" s="79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77"/>
      <c r="C588" s="78"/>
      <c r="D588" s="78"/>
      <c r="E588" s="79"/>
      <c r="F588" s="79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77"/>
      <c r="C589" s="78"/>
      <c r="D589" s="78"/>
      <c r="E589" s="79"/>
      <c r="F589" s="79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77"/>
      <c r="C590" s="78"/>
      <c r="D590" s="78"/>
      <c r="E590" s="79"/>
      <c r="F590" s="79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77"/>
      <c r="C591" s="78"/>
      <c r="D591" s="78"/>
      <c r="E591" s="79"/>
      <c r="F591" s="79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77"/>
      <c r="C592" s="78"/>
      <c r="D592" s="78"/>
      <c r="E592" s="79"/>
      <c r="F592" s="79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77"/>
      <c r="C593" s="78"/>
      <c r="D593" s="78"/>
      <c r="E593" s="79"/>
      <c r="F593" s="79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77"/>
      <c r="C594" s="78"/>
      <c r="D594" s="78"/>
      <c r="E594" s="79"/>
      <c r="F594" s="79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77"/>
      <c r="C595" s="78"/>
      <c r="D595" s="78"/>
      <c r="E595" s="79"/>
      <c r="F595" s="79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77"/>
      <c r="C596" s="78"/>
      <c r="D596" s="78"/>
      <c r="E596" s="79"/>
      <c r="F596" s="79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77"/>
      <c r="C597" s="78"/>
      <c r="D597" s="78"/>
      <c r="E597" s="79"/>
      <c r="F597" s="79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77"/>
      <c r="C598" s="78"/>
      <c r="D598" s="78"/>
      <c r="E598" s="79"/>
      <c r="F598" s="79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77"/>
      <c r="C599" s="78"/>
      <c r="D599" s="78"/>
      <c r="E599" s="79"/>
      <c r="F599" s="79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77"/>
      <c r="C600" s="78"/>
      <c r="D600" s="78"/>
      <c r="E600" s="79"/>
      <c r="F600" s="79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77"/>
      <c r="C601" s="78"/>
      <c r="D601" s="78"/>
      <c r="E601" s="79"/>
      <c r="F601" s="79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77"/>
      <c r="C602" s="78"/>
      <c r="D602" s="78"/>
      <c r="E602" s="79"/>
      <c r="F602" s="79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77"/>
      <c r="C603" s="78"/>
      <c r="D603" s="78"/>
      <c r="E603" s="79"/>
      <c r="F603" s="79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77"/>
      <c r="C604" s="78"/>
      <c r="D604" s="78"/>
      <c r="E604" s="79"/>
      <c r="F604" s="79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77"/>
      <c r="C605" s="78"/>
      <c r="D605" s="78"/>
      <c r="E605" s="79"/>
      <c r="F605" s="79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77"/>
      <c r="C606" s="78"/>
      <c r="D606" s="78"/>
      <c r="E606" s="79"/>
      <c r="F606" s="79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77"/>
      <c r="C607" s="78"/>
      <c r="D607" s="78"/>
      <c r="E607" s="79"/>
      <c r="F607" s="79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77"/>
      <c r="C608" s="78"/>
      <c r="D608" s="78"/>
      <c r="E608" s="79"/>
      <c r="F608" s="79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77"/>
      <c r="C609" s="78"/>
      <c r="D609" s="78"/>
      <c r="E609" s="79"/>
      <c r="F609" s="79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77"/>
      <c r="C610" s="78"/>
      <c r="D610" s="78"/>
      <c r="E610" s="79"/>
      <c r="F610" s="79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77"/>
      <c r="C611" s="78"/>
      <c r="D611" s="78"/>
      <c r="E611" s="79"/>
      <c r="F611" s="79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77"/>
      <c r="C612" s="78"/>
      <c r="D612" s="78"/>
      <c r="E612" s="79"/>
      <c r="F612" s="79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77"/>
      <c r="C613" s="78"/>
      <c r="D613" s="78"/>
      <c r="E613" s="79"/>
      <c r="F613" s="79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77"/>
      <c r="C614" s="78"/>
      <c r="D614" s="78"/>
      <c r="E614" s="79"/>
      <c r="F614" s="79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77"/>
      <c r="C615" s="78"/>
      <c r="D615" s="78"/>
      <c r="E615" s="79"/>
      <c r="F615" s="79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77"/>
      <c r="C616" s="78"/>
      <c r="D616" s="78"/>
      <c r="E616" s="79"/>
      <c r="F616" s="79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77"/>
      <c r="C617" s="78"/>
      <c r="D617" s="78"/>
      <c r="E617" s="79"/>
      <c r="F617" s="79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77"/>
      <c r="C618" s="78"/>
      <c r="D618" s="78"/>
      <c r="E618" s="79"/>
      <c r="F618" s="79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77"/>
      <c r="C619" s="78"/>
      <c r="D619" s="78"/>
      <c r="E619" s="79"/>
      <c r="F619" s="79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77"/>
      <c r="C620" s="78"/>
      <c r="D620" s="78"/>
      <c r="E620" s="79"/>
      <c r="F620" s="79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77"/>
      <c r="C621" s="78"/>
      <c r="D621" s="78"/>
      <c r="E621" s="79"/>
      <c r="F621" s="79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77"/>
      <c r="C622" s="78"/>
      <c r="D622" s="78"/>
      <c r="E622" s="79"/>
      <c r="F622" s="79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77"/>
      <c r="C623" s="78"/>
      <c r="D623" s="78"/>
      <c r="E623" s="79"/>
      <c r="F623" s="79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77"/>
      <c r="C624" s="78"/>
      <c r="D624" s="78"/>
      <c r="E624" s="79"/>
      <c r="F624" s="79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77"/>
      <c r="C625" s="78"/>
      <c r="D625" s="78"/>
      <c r="E625" s="79"/>
      <c r="F625" s="79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77"/>
      <c r="C626" s="78"/>
      <c r="D626" s="78"/>
      <c r="E626" s="79"/>
      <c r="F626" s="79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77"/>
      <c r="C627" s="78"/>
      <c r="D627" s="78"/>
      <c r="E627" s="79"/>
      <c r="F627" s="79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77"/>
      <c r="C628" s="78"/>
      <c r="D628" s="78"/>
      <c r="E628" s="79"/>
      <c r="F628" s="79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77"/>
      <c r="C629" s="78"/>
      <c r="D629" s="78"/>
      <c r="E629" s="79"/>
      <c r="F629" s="79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77"/>
      <c r="C630" s="78"/>
      <c r="D630" s="78"/>
      <c r="E630" s="79"/>
      <c r="F630" s="79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77"/>
      <c r="C631" s="78"/>
      <c r="D631" s="78"/>
      <c r="E631" s="79"/>
      <c r="F631" s="79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77"/>
      <c r="C632" s="78"/>
      <c r="D632" s="78"/>
      <c r="E632" s="79"/>
      <c r="F632" s="79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77"/>
      <c r="C633" s="78"/>
      <c r="D633" s="78"/>
      <c r="E633" s="79"/>
      <c r="F633" s="79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77"/>
      <c r="C634" s="78"/>
      <c r="D634" s="78"/>
      <c r="E634" s="79"/>
      <c r="F634" s="79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77"/>
      <c r="C635" s="78"/>
      <c r="D635" s="78"/>
      <c r="E635" s="79"/>
      <c r="F635" s="79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77"/>
      <c r="C636" s="78"/>
      <c r="D636" s="78"/>
      <c r="E636" s="79"/>
      <c r="F636" s="79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77"/>
      <c r="C637" s="78"/>
      <c r="D637" s="78"/>
      <c r="E637" s="79"/>
      <c r="F637" s="79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77"/>
      <c r="C638" s="78"/>
      <c r="D638" s="78"/>
      <c r="E638" s="79"/>
      <c r="F638" s="79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77"/>
      <c r="C639" s="78"/>
      <c r="D639" s="78"/>
      <c r="E639" s="79"/>
      <c r="F639" s="79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77"/>
      <c r="C640" s="78"/>
      <c r="D640" s="78"/>
      <c r="E640" s="79"/>
      <c r="F640" s="79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77"/>
      <c r="C641" s="78"/>
      <c r="D641" s="78"/>
      <c r="E641" s="79"/>
      <c r="F641" s="79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77"/>
      <c r="C642" s="78"/>
      <c r="D642" s="78"/>
      <c r="E642" s="79"/>
      <c r="F642" s="79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77"/>
      <c r="C643" s="78"/>
      <c r="D643" s="78"/>
      <c r="E643" s="79"/>
      <c r="F643" s="79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77"/>
      <c r="C644" s="78"/>
      <c r="D644" s="78"/>
      <c r="E644" s="79"/>
      <c r="F644" s="79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77"/>
      <c r="C645" s="78"/>
      <c r="D645" s="78"/>
      <c r="E645" s="79"/>
      <c r="F645" s="79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77"/>
      <c r="C646" s="78"/>
      <c r="D646" s="78"/>
      <c r="E646" s="79"/>
      <c r="F646" s="79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77"/>
      <c r="C647" s="78"/>
      <c r="D647" s="78"/>
      <c r="E647" s="79"/>
      <c r="F647" s="79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77"/>
      <c r="C648" s="78"/>
      <c r="D648" s="78"/>
      <c r="E648" s="79"/>
      <c r="F648" s="79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77"/>
      <c r="C649" s="78"/>
      <c r="D649" s="78"/>
      <c r="E649" s="79"/>
      <c r="F649" s="79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77"/>
      <c r="C650" s="78"/>
      <c r="D650" s="78"/>
      <c r="E650" s="79"/>
      <c r="F650" s="79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77"/>
      <c r="C651" s="78"/>
      <c r="D651" s="78"/>
      <c r="E651" s="79"/>
      <c r="F651" s="79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77"/>
      <c r="C652" s="78"/>
      <c r="D652" s="78"/>
      <c r="E652" s="79"/>
      <c r="F652" s="79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77"/>
      <c r="C653" s="78"/>
      <c r="D653" s="78"/>
      <c r="E653" s="79"/>
      <c r="F653" s="79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77"/>
      <c r="C654" s="78"/>
      <c r="D654" s="78"/>
      <c r="E654" s="79"/>
      <c r="F654" s="79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77"/>
      <c r="C655" s="78"/>
      <c r="D655" s="78"/>
      <c r="E655" s="79"/>
      <c r="F655" s="79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77"/>
      <c r="C656" s="78"/>
      <c r="D656" s="78"/>
      <c r="E656" s="79"/>
      <c r="F656" s="79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77"/>
      <c r="C657" s="78"/>
      <c r="D657" s="78"/>
      <c r="E657" s="79"/>
      <c r="F657" s="79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77"/>
      <c r="C658" s="78"/>
      <c r="D658" s="78"/>
      <c r="E658" s="79"/>
      <c r="F658" s="79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77"/>
      <c r="C659" s="78"/>
      <c r="D659" s="78"/>
      <c r="E659" s="79"/>
      <c r="F659" s="79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77"/>
      <c r="C660" s="78"/>
      <c r="D660" s="78"/>
      <c r="E660" s="79"/>
      <c r="F660" s="79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77"/>
      <c r="C661" s="78"/>
      <c r="D661" s="78"/>
      <c r="E661" s="79"/>
      <c r="F661" s="79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77"/>
      <c r="C662" s="78"/>
      <c r="D662" s="78"/>
      <c r="E662" s="79"/>
      <c r="F662" s="79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77"/>
      <c r="C663" s="78"/>
      <c r="D663" s="78"/>
      <c r="E663" s="79"/>
      <c r="F663" s="79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77"/>
      <c r="C664" s="78"/>
      <c r="D664" s="78"/>
      <c r="E664" s="79"/>
      <c r="F664" s="79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77"/>
      <c r="C665" s="78"/>
      <c r="D665" s="78"/>
      <c r="E665" s="79"/>
      <c r="F665" s="79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77"/>
      <c r="C666" s="78"/>
      <c r="D666" s="78"/>
      <c r="E666" s="79"/>
      <c r="F666" s="79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77"/>
      <c r="C667" s="78"/>
      <c r="D667" s="78"/>
      <c r="E667" s="79"/>
      <c r="F667" s="79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77"/>
      <c r="C668" s="78"/>
      <c r="D668" s="78"/>
      <c r="E668" s="79"/>
      <c r="F668" s="79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77"/>
      <c r="C669" s="78"/>
      <c r="D669" s="78"/>
      <c r="E669" s="79"/>
      <c r="F669" s="79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77"/>
      <c r="C670" s="78"/>
      <c r="D670" s="78"/>
      <c r="E670" s="79"/>
      <c r="F670" s="79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77"/>
      <c r="C671" s="78"/>
      <c r="D671" s="78"/>
      <c r="E671" s="79"/>
      <c r="F671" s="79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77"/>
      <c r="C672" s="78"/>
      <c r="D672" s="78"/>
      <c r="E672" s="79"/>
      <c r="F672" s="79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77"/>
      <c r="C673" s="78"/>
      <c r="D673" s="78"/>
      <c r="E673" s="79"/>
      <c r="F673" s="79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77"/>
      <c r="C674" s="78"/>
      <c r="D674" s="78"/>
      <c r="E674" s="79"/>
      <c r="F674" s="79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77"/>
      <c r="C675" s="78"/>
      <c r="D675" s="78"/>
      <c r="E675" s="79"/>
      <c r="F675" s="79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77"/>
      <c r="C676" s="78"/>
      <c r="D676" s="78"/>
      <c r="E676" s="79"/>
      <c r="F676" s="79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77"/>
      <c r="C677" s="78"/>
      <c r="D677" s="78"/>
      <c r="E677" s="79"/>
      <c r="F677" s="79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77"/>
      <c r="C678" s="78"/>
      <c r="D678" s="78"/>
      <c r="E678" s="79"/>
      <c r="F678" s="79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77"/>
      <c r="C679" s="78"/>
      <c r="D679" s="78"/>
      <c r="E679" s="79"/>
      <c r="F679" s="79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77"/>
      <c r="C680" s="78"/>
      <c r="D680" s="78"/>
      <c r="E680" s="79"/>
      <c r="F680" s="79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77"/>
      <c r="C681" s="78"/>
      <c r="D681" s="78"/>
      <c r="E681" s="79"/>
      <c r="F681" s="79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77"/>
      <c r="C682" s="78"/>
      <c r="D682" s="78"/>
      <c r="E682" s="79"/>
      <c r="F682" s="79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77"/>
      <c r="C683" s="78"/>
      <c r="D683" s="78"/>
      <c r="E683" s="79"/>
      <c r="F683" s="79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77"/>
      <c r="C684" s="78"/>
      <c r="D684" s="78"/>
      <c r="E684" s="79"/>
      <c r="F684" s="79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77"/>
      <c r="C685" s="78"/>
      <c r="D685" s="78"/>
      <c r="E685" s="79"/>
      <c r="F685" s="79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77"/>
      <c r="C686" s="78"/>
      <c r="D686" s="78"/>
      <c r="E686" s="79"/>
      <c r="F686" s="79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77"/>
      <c r="C687" s="78"/>
      <c r="D687" s="78"/>
      <c r="E687" s="79"/>
      <c r="F687" s="79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77"/>
      <c r="C688" s="78"/>
      <c r="D688" s="78"/>
      <c r="E688" s="79"/>
      <c r="F688" s="79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77"/>
      <c r="C689" s="78"/>
      <c r="D689" s="78"/>
      <c r="E689" s="79"/>
      <c r="F689" s="79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77"/>
      <c r="C690" s="78"/>
      <c r="D690" s="78"/>
      <c r="E690" s="79"/>
      <c r="F690" s="79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77"/>
      <c r="C691" s="78"/>
      <c r="D691" s="78"/>
      <c r="E691" s="79"/>
      <c r="F691" s="79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77"/>
      <c r="C692" s="78"/>
      <c r="D692" s="78"/>
      <c r="E692" s="79"/>
      <c r="F692" s="79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77"/>
      <c r="C693" s="78"/>
      <c r="D693" s="78"/>
      <c r="E693" s="79"/>
      <c r="F693" s="79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77"/>
      <c r="C694" s="78"/>
      <c r="D694" s="78"/>
      <c r="E694" s="79"/>
      <c r="F694" s="79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77"/>
      <c r="C695" s="78"/>
      <c r="D695" s="78"/>
      <c r="E695" s="79"/>
      <c r="F695" s="79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77"/>
      <c r="C696" s="78"/>
      <c r="D696" s="78"/>
      <c r="E696" s="79"/>
      <c r="F696" s="79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77"/>
      <c r="C697" s="78"/>
      <c r="D697" s="78"/>
      <c r="E697" s="79"/>
      <c r="F697" s="79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77"/>
      <c r="C698" s="78"/>
      <c r="D698" s="78"/>
      <c r="E698" s="79"/>
      <c r="F698" s="79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77"/>
      <c r="C699" s="78"/>
      <c r="D699" s="78"/>
      <c r="E699" s="79"/>
      <c r="F699" s="79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77"/>
      <c r="C700" s="78"/>
      <c r="D700" s="78"/>
      <c r="E700" s="79"/>
      <c r="F700" s="79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77"/>
      <c r="C701" s="78"/>
      <c r="D701" s="78"/>
      <c r="E701" s="79"/>
      <c r="F701" s="79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77"/>
      <c r="C702" s="78"/>
      <c r="D702" s="78"/>
      <c r="E702" s="79"/>
      <c r="F702" s="79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77"/>
      <c r="C703" s="78"/>
      <c r="D703" s="78"/>
      <c r="E703" s="79"/>
      <c r="F703" s="79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77"/>
      <c r="C704" s="78"/>
      <c r="D704" s="78"/>
      <c r="E704" s="79"/>
      <c r="F704" s="79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77"/>
      <c r="C705" s="78"/>
      <c r="D705" s="78"/>
      <c r="E705" s="79"/>
      <c r="F705" s="79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77"/>
      <c r="C706" s="78"/>
      <c r="D706" s="78"/>
      <c r="E706" s="79"/>
      <c r="F706" s="79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77"/>
      <c r="C707" s="78"/>
      <c r="D707" s="78"/>
      <c r="E707" s="79"/>
      <c r="F707" s="79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77"/>
      <c r="C708" s="78"/>
      <c r="D708" s="78"/>
      <c r="E708" s="79"/>
      <c r="F708" s="79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77"/>
      <c r="C709" s="78"/>
      <c r="D709" s="78"/>
      <c r="E709" s="79"/>
      <c r="F709" s="79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77"/>
      <c r="C710" s="78"/>
      <c r="D710" s="78"/>
      <c r="E710" s="79"/>
      <c r="F710" s="79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77"/>
      <c r="C711" s="78"/>
      <c r="D711" s="78"/>
      <c r="E711" s="79"/>
      <c r="F711" s="79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77"/>
      <c r="C712" s="78"/>
      <c r="D712" s="78"/>
      <c r="E712" s="79"/>
      <c r="F712" s="79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77"/>
      <c r="C713" s="78"/>
      <c r="D713" s="78"/>
      <c r="E713" s="79"/>
      <c r="F713" s="79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77"/>
      <c r="C714" s="78"/>
      <c r="D714" s="78"/>
      <c r="E714" s="79"/>
      <c r="F714" s="79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77"/>
      <c r="C715" s="78"/>
      <c r="D715" s="78"/>
      <c r="E715" s="79"/>
      <c r="F715" s="79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77"/>
      <c r="C716" s="78"/>
      <c r="D716" s="78"/>
      <c r="E716" s="79"/>
      <c r="F716" s="79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77"/>
      <c r="C717" s="78"/>
      <c r="D717" s="78"/>
      <c r="E717" s="79"/>
      <c r="F717" s="79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77"/>
      <c r="C718" s="78"/>
      <c r="D718" s="78"/>
      <c r="E718" s="79"/>
      <c r="F718" s="79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77"/>
      <c r="C719" s="78"/>
      <c r="D719" s="78"/>
      <c r="E719" s="79"/>
      <c r="F719" s="79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77"/>
      <c r="C720" s="78"/>
      <c r="D720" s="78"/>
      <c r="E720" s="79"/>
      <c r="F720" s="79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77"/>
      <c r="C721" s="78"/>
      <c r="D721" s="78"/>
      <c r="E721" s="79"/>
      <c r="F721" s="79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77"/>
      <c r="C722" s="78"/>
      <c r="D722" s="78"/>
      <c r="E722" s="79"/>
      <c r="F722" s="79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77"/>
      <c r="C723" s="78"/>
      <c r="D723" s="78"/>
      <c r="E723" s="79"/>
      <c r="F723" s="79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77"/>
      <c r="C724" s="78"/>
      <c r="D724" s="78"/>
      <c r="E724" s="79"/>
      <c r="F724" s="79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77"/>
      <c r="C725" s="78"/>
      <c r="D725" s="78"/>
      <c r="E725" s="79"/>
      <c r="F725" s="79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77"/>
      <c r="C726" s="78"/>
      <c r="D726" s="78"/>
      <c r="E726" s="79"/>
      <c r="F726" s="79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77"/>
      <c r="C727" s="78"/>
      <c r="D727" s="78"/>
      <c r="E727" s="79"/>
      <c r="F727" s="79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77"/>
      <c r="C728" s="78"/>
      <c r="D728" s="78"/>
      <c r="E728" s="79"/>
      <c r="F728" s="79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77"/>
      <c r="C729" s="78"/>
      <c r="D729" s="78"/>
      <c r="E729" s="79"/>
      <c r="F729" s="79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77"/>
      <c r="C730" s="78"/>
      <c r="D730" s="78"/>
      <c r="E730" s="79"/>
      <c r="F730" s="79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77"/>
      <c r="C731" s="78"/>
      <c r="D731" s="78"/>
      <c r="E731" s="79"/>
      <c r="F731" s="79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77"/>
      <c r="C732" s="78"/>
      <c r="D732" s="78"/>
      <c r="E732" s="79"/>
      <c r="F732" s="79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77"/>
      <c r="C733" s="78"/>
      <c r="D733" s="78"/>
      <c r="E733" s="79"/>
      <c r="F733" s="79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77"/>
      <c r="C734" s="78"/>
      <c r="D734" s="78"/>
      <c r="E734" s="79"/>
      <c r="F734" s="79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77"/>
      <c r="C735" s="78"/>
      <c r="D735" s="78"/>
      <c r="E735" s="79"/>
      <c r="F735" s="79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77"/>
      <c r="C736" s="78"/>
      <c r="D736" s="78"/>
      <c r="E736" s="79"/>
      <c r="F736" s="79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77"/>
      <c r="C737" s="78"/>
      <c r="D737" s="78"/>
      <c r="E737" s="79"/>
      <c r="F737" s="79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77"/>
      <c r="C738" s="78"/>
      <c r="D738" s="78"/>
      <c r="E738" s="79"/>
      <c r="F738" s="79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77"/>
      <c r="C739" s="78"/>
      <c r="D739" s="78"/>
      <c r="E739" s="79"/>
      <c r="F739" s="79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77"/>
      <c r="C740" s="78"/>
      <c r="D740" s="78"/>
      <c r="E740" s="79"/>
      <c r="F740" s="79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77"/>
      <c r="C741" s="78"/>
      <c r="D741" s="78"/>
      <c r="E741" s="79"/>
      <c r="F741" s="79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77"/>
      <c r="C742" s="78"/>
      <c r="D742" s="78"/>
      <c r="E742" s="79"/>
      <c r="F742" s="79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77"/>
      <c r="C743" s="78"/>
      <c r="D743" s="78"/>
      <c r="E743" s="79"/>
      <c r="F743" s="79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77"/>
      <c r="C744" s="78"/>
      <c r="D744" s="78"/>
      <c r="E744" s="79"/>
      <c r="F744" s="79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77"/>
      <c r="C745" s="78"/>
      <c r="D745" s="78"/>
      <c r="E745" s="79"/>
      <c r="F745" s="79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77"/>
      <c r="C746" s="78"/>
      <c r="D746" s="78"/>
      <c r="E746" s="79"/>
      <c r="F746" s="79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77"/>
      <c r="C747" s="78"/>
      <c r="D747" s="78"/>
      <c r="E747" s="79"/>
      <c r="F747" s="79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77"/>
      <c r="C748" s="78"/>
      <c r="D748" s="78"/>
      <c r="E748" s="79"/>
      <c r="F748" s="79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77"/>
      <c r="C749" s="78"/>
      <c r="D749" s="78"/>
      <c r="E749" s="79"/>
      <c r="F749" s="79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77"/>
      <c r="C750" s="78"/>
      <c r="D750" s="78"/>
      <c r="E750" s="79"/>
      <c r="F750" s="79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77"/>
      <c r="C751" s="78"/>
      <c r="D751" s="78"/>
      <c r="E751" s="79"/>
      <c r="F751" s="79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77"/>
      <c r="C752" s="78"/>
      <c r="D752" s="78"/>
      <c r="E752" s="79"/>
      <c r="F752" s="79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77"/>
      <c r="C753" s="78"/>
      <c r="D753" s="78"/>
      <c r="E753" s="79"/>
      <c r="F753" s="79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77"/>
      <c r="C754" s="78"/>
      <c r="D754" s="78"/>
      <c r="E754" s="79"/>
      <c r="F754" s="79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77"/>
      <c r="C755" s="78"/>
      <c r="D755" s="78"/>
      <c r="E755" s="79"/>
      <c r="F755" s="79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77"/>
      <c r="C756" s="78"/>
      <c r="D756" s="78"/>
      <c r="E756" s="79"/>
      <c r="F756" s="79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77"/>
      <c r="C757" s="78"/>
      <c r="D757" s="78"/>
      <c r="E757" s="79"/>
      <c r="F757" s="79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77"/>
      <c r="C758" s="78"/>
      <c r="D758" s="78"/>
      <c r="E758" s="79"/>
      <c r="F758" s="79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77"/>
      <c r="C759" s="78"/>
      <c r="D759" s="78"/>
      <c r="E759" s="79"/>
      <c r="F759" s="79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77"/>
      <c r="C760" s="78"/>
      <c r="D760" s="78"/>
      <c r="E760" s="79"/>
      <c r="F760" s="79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77"/>
      <c r="C761" s="78"/>
      <c r="D761" s="78"/>
      <c r="E761" s="79"/>
      <c r="F761" s="79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77"/>
      <c r="C762" s="78"/>
      <c r="D762" s="78"/>
      <c r="E762" s="79"/>
      <c r="F762" s="79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77"/>
      <c r="C763" s="78"/>
      <c r="D763" s="78"/>
      <c r="E763" s="79"/>
      <c r="F763" s="79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77"/>
      <c r="C764" s="78"/>
      <c r="D764" s="78"/>
      <c r="E764" s="79"/>
      <c r="F764" s="79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77"/>
      <c r="C765" s="78"/>
      <c r="D765" s="78"/>
      <c r="E765" s="79"/>
      <c r="F765" s="79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77"/>
      <c r="C766" s="78"/>
      <c r="D766" s="78"/>
      <c r="E766" s="79"/>
      <c r="F766" s="79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77"/>
      <c r="C767" s="78"/>
      <c r="D767" s="78"/>
      <c r="E767" s="79"/>
      <c r="F767" s="79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77"/>
      <c r="C768" s="78"/>
      <c r="D768" s="78"/>
      <c r="E768" s="79"/>
      <c r="F768" s="79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77"/>
      <c r="C769" s="78"/>
      <c r="D769" s="78"/>
      <c r="E769" s="79"/>
      <c r="F769" s="79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77"/>
      <c r="C770" s="78"/>
      <c r="D770" s="78"/>
      <c r="E770" s="79"/>
      <c r="F770" s="79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77"/>
      <c r="C771" s="78"/>
      <c r="D771" s="78"/>
      <c r="E771" s="79"/>
      <c r="F771" s="79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77"/>
      <c r="C772" s="78"/>
      <c r="D772" s="78"/>
      <c r="E772" s="79"/>
      <c r="F772" s="79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77"/>
      <c r="C773" s="78"/>
      <c r="D773" s="78"/>
      <c r="E773" s="79"/>
      <c r="F773" s="79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77"/>
      <c r="C774" s="78"/>
      <c r="D774" s="78"/>
      <c r="E774" s="79"/>
      <c r="F774" s="79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77"/>
      <c r="C775" s="78"/>
      <c r="D775" s="78"/>
      <c r="E775" s="79"/>
      <c r="F775" s="79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77"/>
      <c r="C776" s="78"/>
      <c r="D776" s="78"/>
      <c r="E776" s="79"/>
      <c r="F776" s="79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77"/>
      <c r="C777" s="78"/>
      <c r="D777" s="78"/>
      <c r="E777" s="79"/>
      <c r="F777" s="79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77"/>
      <c r="C778" s="78"/>
      <c r="D778" s="78"/>
      <c r="E778" s="79"/>
      <c r="F778" s="79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77"/>
      <c r="C779" s="78"/>
      <c r="D779" s="78"/>
      <c r="E779" s="79"/>
      <c r="F779" s="79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77"/>
      <c r="C780" s="78"/>
      <c r="D780" s="78"/>
      <c r="E780" s="79"/>
      <c r="F780" s="79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77"/>
      <c r="C781" s="78"/>
      <c r="D781" s="78"/>
      <c r="E781" s="79"/>
      <c r="F781" s="79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77"/>
      <c r="C782" s="78"/>
      <c r="D782" s="78"/>
      <c r="E782" s="79"/>
      <c r="F782" s="79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77"/>
      <c r="C783" s="78"/>
      <c r="D783" s="78"/>
      <c r="E783" s="79"/>
      <c r="F783" s="79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77"/>
      <c r="C784" s="78"/>
      <c r="D784" s="78"/>
      <c r="E784" s="79"/>
      <c r="F784" s="79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77"/>
      <c r="C785" s="78"/>
      <c r="D785" s="78"/>
      <c r="E785" s="79"/>
      <c r="F785" s="79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77"/>
      <c r="C786" s="78"/>
      <c r="D786" s="78"/>
      <c r="E786" s="79"/>
      <c r="F786" s="79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77"/>
      <c r="C787" s="78"/>
      <c r="D787" s="78"/>
      <c r="E787" s="79"/>
      <c r="F787" s="79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77"/>
      <c r="C788" s="78"/>
      <c r="D788" s="78"/>
      <c r="E788" s="79"/>
      <c r="F788" s="79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77"/>
      <c r="C789" s="78"/>
      <c r="D789" s="78"/>
      <c r="E789" s="79"/>
      <c r="F789" s="79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77"/>
      <c r="C790" s="78"/>
      <c r="D790" s="78"/>
      <c r="E790" s="79"/>
      <c r="F790" s="79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77"/>
      <c r="C791" s="78"/>
      <c r="D791" s="78"/>
      <c r="E791" s="79"/>
      <c r="F791" s="79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77"/>
      <c r="C792" s="78"/>
      <c r="D792" s="78"/>
      <c r="E792" s="79"/>
      <c r="F792" s="79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77"/>
      <c r="C793" s="78"/>
      <c r="D793" s="78"/>
      <c r="E793" s="79"/>
      <c r="F793" s="79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77"/>
      <c r="C794" s="78"/>
      <c r="D794" s="78"/>
      <c r="E794" s="79"/>
      <c r="F794" s="79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77"/>
      <c r="C795" s="78"/>
      <c r="D795" s="78"/>
      <c r="E795" s="79"/>
      <c r="F795" s="79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77"/>
      <c r="C796" s="78"/>
      <c r="D796" s="78"/>
      <c r="E796" s="79"/>
      <c r="F796" s="79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77"/>
      <c r="C797" s="78"/>
      <c r="D797" s="78"/>
      <c r="E797" s="79"/>
      <c r="F797" s="79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77"/>
      <c r="C798" s="78"/>
      <c r="D798" s="78"/>
      <c r="E798" s="79"/>
      <c r="F798" s="79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77"/>
      <c r="C799" s="78"/>
      <c r="D799" s="78"/>
      <c r="E799" s="79"/>
      <c r="F799" s="79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77"/>
      <c r="C800" s="78"/>
      <c r="D800" s="78"/>
      <c r="E800" s="79"/>
      <c r="F800" s="79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77"/>
      <c r="C801" s="78"/>
      <c r="D801" s="78"/>
      <c r="E801" s="79"/>
      <c r="F801" s="79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77"/>
      <c r="C802" s="78"/>
      <c r="D802" s="78"/>
      <c r="E802" s="79"/>
      <c r="F802" s="79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77"/>
      <c r="C803" s="78"/>
      <c r="D803" s="78"/>
      <c r="E803" s="79"/>
      <c r="F803" s="79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77"/>
      <c r="C804" s="78"/>
      <c r="D804" s="78"/>
      <c r="E804" s="79"/>
      <c r="F804" s="79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77"/>
      <c r="C805" s="78"/>
      <c r="D805" s="78"/>
      <c r="E805" s="79"/>
      <c r="F805" s="79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77"/>
      <c r="C806" s="78"/>
      <c r="D806" s="78"/>
      <c r="E806" s="79"/>
      <c r="F806" s="79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77"/>
      <c r="C807" s="78"/>
      <c r="D807" s="78"/>
      <c r="E807" s="79"/>
      <c r="F807" s="79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77"/>
      <c r="C808" s="78"/>
      <c r="D808" s="78"/>
      <c r="E808" s="79"/>
      <c r="F808" s="79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77"/>
      <c r="C809" s="78"/>
      <c r="D809" s="78"/>
      <c r="E809" s="79"/>
      <c r="F809" s="79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77"/>
      <c r="C810" s="78"/>
      <c r="D810" s="78"/>
      <c r="E810" s="79"/>
      <c r="F810" s="79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77"/>
      <c r="C811" s="78"/>
      <c r="D811" s="78"/>
      <c r="E811" s="79"/>
      <c r="F811" s="79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77"/>
      <c r="C812" s="78"/>
      <c r="D812" s="78"/>
      <c r="E812" s="79"/>
      <c r="F812" s="79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77"/>
      <c r="C813" s="78"/>
      <c r="D813" s="78"/>
      <c r="E813" s="79"/>
      <c r="F813" s="79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77"/>
      <c r="C814" s="78"/>
      <c r="D814" s="78"/>
      <c r="E814" s="79"/>
      <c r="F814" s="79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77"/>
      <c r="C815" s="78"/>
      <c r="D815" s="78"/>
      <c r="E815" s="79"/>
      <c r="F815" s="79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77"/>
      <c r="C816" s="78"/>
      <c r="D816" s="78"/>
      <c r="E816" s="79"/>
      <c r="F816" s="79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77"/>
      <c r="C817" s="78"/>
      <c r="D817" s="78"/>
      <c r="E817" s="79"/>
      <c r="F817" s="79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77"/>
      <c r="C818" s="78"/>
      <c r="D818" s="78"/>
      <c r="E818" s="79"/>
      <c r="F818" s="79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77"/>
      <c r="C819" s="78"/>
      <c r="D819" s="78"/>
      <c r="E819" s="79"/>
      <c r="F819" s="79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77"/>
      <c r="C820" s="78"/>
      <c r="D820" s="78"/>
      <c r="E820" s="79"/>
      <c r="F820" s="79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77"/>
      <c r="C821" s="78"/>
      <c r="D821" s="78"/>
      <c r="E821" s="79"/>
      <c r="F821" s="79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77"/>
      <c r="C822" s="78"/>
      <c r="D822" s="78"/>
      <c r="E822" s="79"/>
      <c r="F822" s="79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77"/>
      <c r="C823" s="78"/>
      <c r="D823" s="78"/>
      <c r="E823" s="79"/>
      <c r="F823" s="79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77"/>
      <c r="C824" s="78"/>
      <c r="D824" s="78"/>
      <c r="E824" s="79"/>
      <c r="F824" s="79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77"/>
      <c r="C825" s="78"/>
      <c r="D825" s="78"/>
      <c r="E825" s="79"/>
      <c r="F825" s="79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77"/>
      <c r="C826" s="78"/>
      <c r="D826" s="78"/>
      <c r="E826" s="79"/>
      <c r="F826" s="79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77"/>
      <c r="C827" s="78"/>
      <c r="D827" s="78"/>
      <c r="E827" s="79"/>
      <c r="F827" s="79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77"/>
      <c r="C828" s="78"/>
      <c r="D828" s="78"/>
      <c r="E828" s="79"/>
      <c r="F828" s="79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77"/>
      <c r="C829" s="78"/>
      <c r="D829" s="78"/>
      <c r="E829" s="79"/>
      <c r="F829" s="79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77"/>
      <c r="C830" s="78"/>
      <c r="D830" s="78"/>
      <c r="E830" s="79"/>
      <c r="F830" s="79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77"/>
      <c r="C831" s="78"/>
      <c r="D831" s="78"/>
      <c r="E831" s="79"/>
      <c r="F831" s="79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77"/>
      <c r="C832" s="78"/>
      <c r="D832" s="78"/>
      <c r="E832" s="79"/>
      <c r="F832" s="79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77"/>
      <c r="C833" s="78"/>
      <c r="D833" s="78"/>
      <c r="E833" s="79"/>
      <c r="F833" s="79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77"/>
      <c r="C834" s="78"/>
      <c r="D834" s="78"/>
      <c r="E834" s="79"/>
      <c r="F834" s="79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77"/>
      <c r="C835" s="78"/>
      <c r="D835" s="78"/>
      <c r="E835" s="79"/>
      <c r="F835" s="79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77"/>
      <c r="C836" s="78"/>
      <c r="D836" s="78"/>
      <c r="E836" s="79"/>
      <c r="F836" s="79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77"/>
      <c r="C837" s="78"/>
      <c r="D837" s="78"/>
      <c r="E837" s="79"/>
      <c r="F837" s="79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77"/>
      <c r="C838" s="78"/>
      <c r="D838" s="78"/>
      <c r="E838" s="79"/>
      <c r="F838" s="79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77"/>
      <c r="C839" s="78"/>
      <c r="D839" s="78"/>
      <c r="E839" s="79"/>
      <c r="F839" s="79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77"/>
      <c r="C840" s="78"/>
      <c r="D840" s="78"/>
      <c r="E840" s="79"/>
      <c r="F840" s="79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77"/>
      <c r="C841" s="78"/>
      <c r="D841" s="78"/>
      <c r="E841" s="79"/>
      <c r="F841" s="79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77"/>
      <c r="C842" s="78"/>
      <c r="D842" s="78"/>
      <c r="E842" s="79"/>
      <c r="F842" s="79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77"/>
      <c r="C843" s="78"/>
      <c r="D843" s="78"/>
      <c r="E843" s="79"/>
      <c r="F843" s="79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77"/>
      <c r="C844" s="78"/>
      <c r="D844" s="78"/>
      <c r="E844" s="79"/>
      <c r="F844" s="79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77"/>
      <c r="C845" s="78"/>
      <c r="D845" s="78"/>
      <c r="E845" s="79"/>
      <c r="F845" s="79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77"/>
      <c r="C846" s="78"/>
      <c r="D846" s="78"/>
      <c r="E846" s="79"/>
      <c r="F846" s="79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77"/>
      <c r="C847" s="78"/>
      <c r="D847" s="78"/>
      <c r="E847" s="79"/>
      <c r="F847" s="79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77"/>
      <c r="C848" s="78"/>
      <c r="D848" s="78"/>
      <c r="E848" s="79"/>
      <c r="F848" s="79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77"/>
      <c r="C849" s="78"/>
      <c r="D849" s="78"/>
      <c r="E849" s="79"/>
      <c r="F849" s="79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77"/>
      <c r="C850" s="78"/>
      <c r="D850" s="78"/>
      <c r="E850" s="79"/>
      <c r="F850" s="79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77"/>
      <c r="C851" s="78"/>
      <c r="D851" s="78"/>
      <c r="E851" s="79"/>
      <c r="F851" s="79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77"/>
      <c r="C852" s="78"/>
      <c r="D852" s="78"/>
      <c r="E852" s="79"/>
      <c r="F852" s="79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77"/>
      <c r="C853" s="78"/>
      <c r="D853" s="78"/>
      <c r="E853" s="79"/>
      <c r="F853" s="79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77"/>
      <c r="C854" s="78"/>
      <c r="D854" s="78"/>
      <c r="E854" s="79"/>
      <c r="F854" s="79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77"/>
      <c r="C855" s="78"/>
      <c r="D855" s="78"/>
      <c r="E855" s="79"/>
      <c r="F855" s="79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77"/>
      <c r="C856" s="78"/>
      <c r="D856" s="78"/>
      <c r="E856" s="79"/>
      <c r="F856" s="79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77"/>
      <c r="C857" s="78"/>
      <c r="D857" s="78"/>
      <c r="E857" s="79"/>
      <c r="F857" s="79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77"/>
      <c r="C858" s="78"/>
      <c r="D858" s="78"/>
      <c r="E858" s="79"/>
      <c r="F858" s="79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77"/>
      <c r="C859" s="78"/>
      <c r="D859" s="78"/>
      <c r="E859" s="79"/>
      <c r="F859" s="79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77"/>
      <c r="C860" s="78"/>
      <c r="D860" s="78"/>
      <c r="E860" s="79"/>
      <c r="F860" s="79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77"/>
      <c r="C861" s="78"/>
      <c r="D861" s="78"/>
      <c r="E861" s="79"/>
      <c r="F861" s="79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77"/>
      <c r="C862" s="78"/>
      <c r="D862" s="78"/>
      <c r="E862" s="79"/>
      <c r="F862" s="79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77"/>
      <c r="C863" s="78"/>
      <c r="D863" s="78"/>
      <c r="E863" s="79"/>
      <c r="F863" s="79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77"/>
      <c r="C864" s="78"/>
      <c r="D864" s="78"/>
      <c r="E864" s="79"/>
      <c r="F864" s="79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77"/>
      <c r="C865" s="78"/>
      <c r="D865" s="78"/>
      <c r="E865" s="79"/>
      <c r="F865" s="79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77"/>
      <c r="C866" s="78"/>
      <c r="D866" s="78"/>
      <c r="E866" s="79"/>
      <c r="F866" s="79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77"/>
      <c r="C867" s="78"/>
      <c r="D867" s="78"/>
      <c r="E867" s="79"/>
      <c r="F867" s="79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77"/>
      <c r="C868" s="78"/>
      <c r="D868" s="78"/>
      <c r="E868" s="79"/>
      <c r="F868" s="79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77"/>
      <c r="C869" s="78"/>
      <c r="D869" s="78"/>
      <c r="E869" s="79"/>
      <c r="F869" s="79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77"/>
      <c r="C870" s="78"/>
      <c r="D870" s="78"/>
      <c r="E870" s="79"/>
      <c r="F870" s="79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77"/>
      <c r="C871" s="78"/>
      <c r="D871" s="78"/>
      <c r="E871" s="79"/>
      <c r="F871" s="79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77"/>
      <c r="C872" s="78"/>
      <c r="D872" s="78"/>
      <c r="E872" s="79"/>
      <c r="F872" s="79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77"/>
      <c r="C873" s="78"/>
      <c r="D873" s="78"/>
      <c r="E873" s="79"/>
      <c r="F873" s="79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77"/>
      <c r="C874" s="78"/>
      <c r="D874" s="78"/>
      <c r="E874" s="79"/>
      <c r="F874" s="79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77"/>
      <c r="C875" s="78"/>
      <c r="D875" s="78"/>
      <c r="E875" s="79"/>
      <c r="F875" s="79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77"/>
      <c r="C876" s="78"/>
      <c r="D876" s="78"/>
      <c r="E876" s="79"/>
      <c r="F876" s="79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77"/>
      <c r="C877" s="78"/>
      <c r="D877" s="78"/>
      <c r="E877" s="79"/>
      <c r="F877" s="79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77"/>
      <c r="C878" s="78"/>
      <c r="D878" s="78"/>
      <c r="E878" s="79"/>
      <c r="F878" s="79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77"/>
      <c r="C879" s="78"/>
      <c r="D879" s="78"/>
      <c r="E879" s="79"/>
      <c r="F879" s="79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77"/>
      <c r="C880" s="78"/>
      <c r="D880" s="78"/>
      <c r="E880" s="79"/>
      <c r="F880" s="79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77"/>
      <c r="C881" s="78"/>
      <c r="D881" s="78"/>
      <c r="E881" s="79"/>
      <c r="F881" s="79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77"/>
      <c r="C882" s="78"/>
      <c r="D882" s="78"/>
      <c r="E882" s="79"/>
      <c r="F882" s="79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77"/>
      <c r="C883" s="78"/>
      <c r="D883" s="78"/>
      <c r="E883" s="79"/>
      <c r="F883" s="79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77"/>
      <c r="C884" s="78"/>
      <c r="D884" s="78"/>
      <c r="E884" s="79"/>
      <c r="F884" s="79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77"/>
      <c r="C885" s="78"/>
      <c r="D885" s="78"/>
      <c r="E885" s="79"/>
      <c r="F885" s="79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77"/>
      <c r="C886" s="78"/>
      <c r="D886" s="78"/>
      <c r="E886" s="79"/>
      <c r="F886" s="79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77"/>
      <c r="C887" s="78"/>
      <c r="D887" s="78"/>
      <c r="E887" s="79"/>
      <c r="F887" s="79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77"/>
      <c r="C888" s="78"/>
      <c r="D888" s="78"/>
      <c r="E888" s="79"/>
      <c r="F888" s="79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77"/>
      <c r="C889" s="78"/>
      <c r="D889" s="78"/>
      <c r="E889" s="79"/>
      <c r="F889" s="79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77"/>
      <c r="C890" s="78"/>
      <c r="D890" s="78"/>
      <c r="E890" s="79"/>
      <c r="F890" s="79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77"/>
      <c r="C891" s="78"/>
      <c r="D891" s="78"/>
      <c r="E891" s="79"/>
      <c r="F891" s="79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77"/>
      <c r="C892" s="78"/>
      <c r="D892" s="78"/>
      <c r="E892" s="79"/>
      <c r="F892" s="79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77"/>
      <c r="C893" s="78"/>
      <c r="D893" s="78"/>
      <c r="E893" s="79"/>
      <c r="F893" s="79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77"/>
      <c r="C894" s="78"/>
      <c r="D894" s="78"/>
      <c r="E894" s="79"/>
      <c r="F894" s="79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77"/>
      <c r="C895" s="78"/>
      <c r="D895" s="78"/>
      <c r="E895" s="79"/>
      <c r="F895" s="79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77"/>
      <c r="C896" s="78"/>
      <c r="D896" s="78"/>
      <c r="E896" s="79"/>
      <c r="F896" s="79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77"/>
      <c r="C897" s="78"/>
      <c r="D897" s="78"/>
      <c r="E897" s="79"/>
      <c r="F897" s="79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77"/>
      <c r="C898" s="78"/>
      <c r="D898" s="78"/>
      <c r="E898" s="79"/>
      <c r="F898" s="79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77"/>
      <c r="C899" s="78"/>
      <c r="D899" s="78"/>
      <c r="E899" s="79"/>
      <c r="F899" s="79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77"/>
      <c r="C900" s="78"/>
      <c r="D900" s="78"/>
      <c r="E900" s="79"/>
      <c r="F900" s="79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77"/>
      <c r="C901" s="78"/>
      <c r="D901" s="78"/>
      <c r="E901" s="79"/>
      <c r="F901" s="79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77"/>
      <c r="C902" s="78"/>
      <c r="D902" s="78"/>
      <c r="E902" s="79"/>
      <c r="F902" s="79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77"/>
      <c r="C903" s="78"/>
      <c r="D903" s="78"/>
      <c r="E903" s="79"/>
      <c r="F903" s="79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77"/>
      <c r="C904" s="78"/>
      <c r="D904" s="78"/>
      <c r="E904" s="79"/>
      <c r="F904" s="79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77"/>
      <c r="C905" s="78"/>
      <c r="D905" s="78"/>
      <c r="E905" s="79"/>
      <c r="F905" s="79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77"/>
      <c r="C906" s="78"/>
      <c r="D906" s="78"/>
      <c r="E906" s="79"/>
      <c r="F906" s="79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77"/>
      <c r="C907" s="78"/>
      <c r="D907" s="78"/>
      <c r="E907" s="79"/>
      <c r="F907" s="79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77"/>
      <c r="C908" s="78"/>
      <c r="D908" s="78"/>
      <c r="E908" s="79"/>
      <c r="F908" s="79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77"/>
      <c r="C909" s="78"/>
      <c r="D909" s="78"/>
      <c r="E909" s="79"/>
      <c r="F909" s="79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77"/>
      <c r="C910" s="78"/>
      <c r="D910" s="78"/>
      <c r="E910" s="79"/>
      <c r="F910" s="79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77"/>
      <c r="C911" s="78"/>
      <c r="D911" s="78"/>
      <c r="E911" s="79"/>
      <c r="F911" s="79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77"/>
      <c r="C912" s="78"/>
      <c r="D912" s="78"/>
      <c r="E912" s="79"/>
      <c r="F912" s="79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77"/>
      <c r="C913" s="78"/>
      <c r="D913" s="78"/>
      <c r="E913" s="79"/>
      <c r="F913" s="79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77"/>
      <c r="C914" s="78"/>
      <c r="D914" s="78"/>
      <c r="E914" s="79"/>
      <c r="F914" s="79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77"/>
      <c r="C915" s="78"/>
      <c r="D915" s="78"/>
      <c r="E915" s="79"/>
      <c r="F915" s="79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77"/>
      <c r="C916" s="78"/>
      <c r="D916" s="78"/>
      <c r="E916" s="79"/>
      <c r="F916" s="79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77"/>
      <c r="C917" s="78"/>
      <c r="D917" s="78"/>
      <c r="E917" s="79"/>
      <c r="F917" s="79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77"/>
      <c r="C918" s="78"/>
      <c r="D918" s="78"/>
      <c r="E918" s="79"/>
      <c r="F918" s="79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77"/>
      <c r="C919" s="78"/>
      <c r="D919" s="78"/>
      <c r="E919" s="79"/>
      <c r="F919" s="79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77"/>
      <c r="C920" s="78"/>
      <c r="D920" s="78"/>
      <c r="E920" s="79"/>
      <c r="F920" s="79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77"/>
      <c r="C921" s="78"/>
      <c r="D921" s="78"/>
      <c r="E921" s="79"/>
      <c r="F921" s="79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77"/>
      <c r="C922" s="78"/>
      <c r="D922" s="78"/>
      <c r="E922" s="79"/>
      <c r="F922" s="79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77"/>
      <c r="C923" s="78"/>
      <c r="D923" s="78"/>
      <c r="E923" s="79"/>
      <c r="F923" s="79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77"/>
      <c r="C924" s="78"/>
      <c r="D924" s="78"/>
      <c r="E924" s="79"/>
      <c r="F924" s="79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77"/>
      <c r="C925" s="78"/>
      <c r="D925" s="78"/>
      <c r="E925" s="79"/>
      <c r="F925" s="79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77"/>
      <c r="C926" s="78"/>
      <c r="D926" s="78"/>
      <c r="E926" s="79"/>
      <c r="F926" s="79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77"/>
      <c r="C927" s="78"/>
      <c r="D927" s="78"/>
      <c r="E927" s="79"/>
      <c r="F927" s="79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77"/>
      <c r="C928" s="78"/>
      <c r="D928" s="78"/>
      <c r="E928" s="79"/>
      <c r="F928" s="79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77"/>
      <c r="C929" s="78"/>
      <c r="D929" s="78"/>
      <c r="E929" s="79"/>
      <c r="F929" s="79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77"/>
      <c r="C930" s="78"/>
      <c r="D930" s="78"/>
      <c r="E930" s="79"/>
      <c r="F930" s="79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77"/>
      <c r="C931" s="78"/>
      <c r="D931" s="78"/>
      <c r="E931" s="79"/>
      <c r="F931" s="79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77"/>
      <c r="C932" s="78"/>
      <c r="D932" s="78"/>
      <c r="E932" s="79"/>
      <c r="F932" s="79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77"/>
      <c r="C933" s="78"/>
      <c r="D933" s="78"/>
      <c r="E933" s="79"/>
      <c r="F933" s="79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77"/>
      <c r="C934" s="78"/>
      <c r="D934" s="78"/>
      <c r="E934" s="79"/>
      <c r="F934" s="79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77"/>
      <c r="C935" s="78"/>
      <c r="D935" s="78"/>
      <c r="E935" s="79"/>
      <c r="F935" s="79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77"/>
      <c r="C936" s="78"/>
      <c r="D936" s="78"/>
      <c r="E936" s="79"/>
      <c r="F936" s="79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77"/>
      <c r="C937" s="78"/>
      <c r="D937" s="78"/>
      <c r="E937" s="79"/>
      <c r="F937" s="79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77"/>
      <c r="C938" s="78"/>
      <c r="D938" s="78"/>
      <c r="E938" s="79"/>
      <c r="F938" s="79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77"/>
      <c r="C939" s="78"/>
      <c r="D939" s="78"/>
      <c r="E939" s="79"/>
      <c r="F939" s="79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77"/>
      <c r="C940" s="78"/>
      <c r="D940" s="78"/>
      <c r="E940" s="79"/>
      <c r="F940" s="79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77"/>
      <c r="C941" s="78"/>
      <c r="D941" s="78"/>
      <c r="E941" s="79"/>
      <c r="F941" s="79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77"/>
      <c r="C942" s="78"/>
      <c r="D942" s="78"/>
      <c r="E942" s="79"/>
      <c r="F942" s="79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77"/>
      <c r="C943" s="78"/>
      <c r="D943" s="78"/>
      <c r="E943" s="79"/>
      <c r="F943" s="79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77"/>
      <c r="C944" s="78"/>
      <c r="D944" s="78"/>
      <c r="E944" s="79"/>
      <c r="F944" s="79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77"/>
      <c r="C945" s="78"/>
      <c r="D945" s="78"/>
      <c r="E945" s="79"/>
      <c r="F945" s="79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77"/>
      <c r="C946" s="78"/>
      <c r="D946" s="78"/>
      <c r="E946" s="79"/>
      <c r="F946" s="79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77"/>
      <c r="C947" s="78"/>
      <c r="D947" s="78"/>
      <c r="E947" s="79"/>
      <c r="F947" s="79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77"/>
      <c r="C948" s="78"/>
      <c r="D948" s="78"/>
      <c r="E948" s="79"/>
      <c r="F948" s="79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77"/>
      <c r="C949" s="78"/>
      <c r="D949" s="78"/>
      <c r="E949" s="79"/>
      <c r="F949" s="79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77"/>
      <c r="C950" s="78"/>
      <c r="D950" s="78"/>
      <c r="E950" s="79"/>
      <c r="F950" s="79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77"/>
      <c r="C951" s="78"/>
      <c r="D951" s="78"/>
      <c r="E951" s="79"/>
      <c r="F951" s="79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77"/>
      <c r="C952" s="78"/>
      <c r="D952" s="78"/>
      <c r="E952" s="79"/>
      <c r="F952" s="79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77"/>
      <c r="C953" s="78"/>
      <c r="D953" s="78"/>
      <c r="E953" s="79"/>
      <c r="F953" s="79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77"/>
      <c r="C954" s="78"/>
      <c r="D954" s="78"/>
      <c r="E954" s="79"/>
      <c r="F954" s="79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77"/>
      <c r="C955" s="78"/>
      <c r="D955" s="78"/>
      <c r="E955" s="79"/>
      <c r="F955" s="79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77"/>
      <c r="C956" s="78"/>
      <c r="D956" s="78"/>
      <c r="E956" s="79"/>
      <c r="F956" s="79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77"/>
      <c r="C957" s="78"/>
      <c r="D957" s="78"/>
      <c r="E957" s="79"/>
      <c r="F957" s="79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77"/>
      <c r="C958" s="78"/>
      <c r="D958" s="78"/>
      <c r="E958" s="79"/>
      <c r="F958" s="79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77"/>
      <c r="C959" s="78"/>
      <c r="D959" s="78"/>
      <c r="E959" s="79"/>
      <c r="F959" s="79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77"/>
      <c r="C960" s="78"/>
      <c r="D960" s="78"/>
      <c r="E960" s="79"/>
      <c r="F960" s="79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77"/>
      <c r="C961" s="78"/>
      <c r="D961" s="78"/>
      <c r="E961" s="79"/>
      <c r="F961" s="79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77"/>
      <c r="C962" s="78"/>
      <c r="D962" s="78"/>
      <c r="E962" s="79"/>
      <c r="F962" s="79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77"/>
      <c r="C963" s="78"/>
      <c r="D963" s="78"/>
      <c r="E963" s="79"/>
      <c r="F963" s="79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77"/>
      <c r="C964" s="78"/>
      <c r="D964" s="78"/>
      <c r="E964" s="79"/>
      <c r="F964" s="79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77"/>
      <c r="C965" s="78"/>
      <c r="D965" s="78"/>
      <c r="E965" s="79"/>
      <c r="F965" s="79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77"/>
      <c r="C966" s="78"/>
      <c r="D966" s="78"/>
      <c r="E966" s="79"/>
      <c r="F966" s="79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77"/>
      <c r="C967" s="78"/>
      <c r="D967" s="78"/>
      <c r="E967" s="79"/>
      <c r="F967" s="79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77"/>
      <c r="C968" s="78"/>
      <c r="D968" s="78"/>
      <c r="E968" s="79"/>
      <c r="F968" s="79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77"/>
      <c r="C969" s="78"/>
      <c r="D969" s="78"/>
      <c r="E969" s="79"/>
      <c r="F969" s="79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77"/>
      <c r="C970" s="78"/>
      <c r="D970" s="78"/>
      <c r="E970" s="79"/>
      <c r="F970" s="79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77"/>
      <c r="C971" s="78"/>
      <c r="D971" s="78"/>
      <c r="E971" s="79"/>
      <c r="F971" s="79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77"/>
      <c r="C972" s="78"/>
      <c r="D972" s="78"/>
      <c r="E972" s="79"/>
      <c r="F972" s="79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77"/>
      <c r="C973" s="78"/>
      <c r="D973" s="78"/>
      <c r="E973" s="79"/>
      <c r="F973" s="79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77"/>
      <c r="C974" s="78"/>
      <c r="D974" s="78"/>
      <c r="E974" s="79"/>
      <c r="F974" s="79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77"/>
      <c r="C975" s="78"/>
      <c r="D975" s="78"/>
      <c r="E975" s="79"/>
      <c r="F975" s="79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77"/>
      <c r="C976" s="78"/>
      <c r="D976" s="78"/>
      <c r="E976" s="79"/>
      <c r="F976" s="79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77"/>
      <c r="C977" s="78"/>
      <c r="D977" s="78"/>
      <c r="E977" s="79"/>
      <c r="F977" s="79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77"/>
      <c r="C978" s="78"/>
      <c r="D978" s="78"/>
      <c r="E978" s="79"/>
      <c r="F978" s="79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77"/>
      <c r="C979" s="78"/>
      <c r="D979" s="78"/>
      <c r="E979" s="79"/>
      <c r="F979" s="79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77"/>
      <c r="C980" s="78"/>
      <c r="D980" s="78"/>
      <c r="E980" s="79"/>
      <c r="F980" s="79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77"/>
      <c r="C981" s="78"/>
      <c r="D981" s="78"/>
      <c r="E981" s="79"/>
      <c r="F981" s="79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77"/>
      <c r="C982" s="78"/>
      <c r="D982" s="78"/>
      <c r="E982" s="79"/>
      <c r="F982" s="79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77"/>
      <c r="C983" s="78"/>
      <c r="D983" s="78"/>
      <c r="E983" s="79"/>
      <c r="F983" s="79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77"/>
      <c r="C984" s="78"/>
      <c r="D984" s="78"/>
      <c r="E984" s="79"/>
      <c r="F984" s="79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77"/>
      <c r="C985" s="78"/>
      <c r="D985" s="78"/>
      <c r="E985" s="79"/>
      <c r="F985" s="79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77"/>
      <c r="C986" s="78"/>
      <c r="D986" s="78"/>
      <c r="E986" s="79"/>
      <c r="F986" s="79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77"/>
      <c r="C987" s="78"/>
      <c r="D987" s="78"/>
      <c r="E987" s="79"/>
      <c r="F987" s="79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77"/>
      <c r="C988" s="78"/>
      <c r="D988" s="78"/>
      <c r="E988" s="79"/>
      <c r="F988" s="79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77"/>
      <c r="C989" s="78"/>
      <c r="D989" s="78"/>
      <c r="E989" s="79"/>
      <c r="F989" s="79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77"/>
      <c r="C990" s="78"/>
      <c r="D990" s="78"/>
      <c r="E990" s="79"/>
      <c r="F990" s="79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77"/>
      <c r="C991" s="78"/>
      <c r="D991" s="78"/>
      <c r="E991" s="79"/>
      <c r="F991" s="79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77"/>
      <c r="C992" s="78"/>
      <c r="D992" s="78"/>
      <c r="E992" s="79"/>
      <c r="F992" s="79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77"/>
      <c r="C993" s="78"/>
      <c r="D993" s="78"/>
      <c r="E993" s="79"/>
      <c r="F993" s="79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77"/>
      <c r="C994" s="78"/>
      <c r="D994" s="78"/>
      <c r="E994" s="79"/>
      <c r="F994" s="79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77"/>
      <c r="C995" s="78"/>
      <c r="D995" s="78"/>
      <c r="E995" s="79"/>
      <c r="F995" s="79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77"/>
      <c r="C996" s="78"/>
      <c r="D996" s="78"/>
      <c r="E996" s="79"/>
      <c r="F996" s="79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77"/>
      <c r="C997" s="78"/>
      <c r="D997" s="78"/>
      <c r="E997" s="79"/>
      <c r="F997" s="79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77"/>
      <c r="C998" s="78"/>
      <c r="D998" s="78"/>
      <c r="E998" s="79"/>
      <c r="F998" s="79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77"/>
      <c r="C999" s="78"/>
      <c r="D999" s="78"/>
      <c r="E999" s="79"/>
      <c r="F999" s="79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77"/>
      <c r="C1000" s="78"/>
      <c r="D1000" s="78"/>
      <c r="E1000" s="79"/>
      <c r="F1000" s="79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1:D1"/>
    <mergeCell ref="E1:F1"/>
    <mergeCell ref="A4:D4"/>
    <mergeCell ref="A13:D13"/>
    <mergeCell ref="A69:D69"/>
    <mergeCell ref="A120:D120"/>
    <mergeCell ref="B130:E130"/>
    <mergeCell ref="C141:F141"/>
    <mergeCell ref="B143:F143"/>
    <mergeCell ref="B145:F145"/>
    <mergeCell ref="B146:F146"/>
    <mergeCell ref="B148:F148"/>
    <mergeCell ref="B144:F144"/>
    <mergeCell ref="B135:E135"/>
    <mergeCell ref="B136:C136"/>
    <mergeCell ref="D136:D138"/>
    <mergeCell ref="B137:C137"/>
    <mergeCell ref="B138:C138"/>
    <mergeCell ref="C139:D139"/>
    <mergeCell ref="B140:E140"/>
  </mergeCells>
  <conditionalFormatting sqref="D136:D138">
    <cfRule type="cellIs" dxfId="2" priority="1" operator="greaterThan">
      <formula>0.25</formula>
    </cfRule>
  </conditionalFormatting>
  <conditionalFormatting sqref="D136:D138">
    <cfRule type="cellIs" dxfId="1" priority="2" operator="greaterThan">
      <formula>0.25</formula>
    </cfRule>
  </conditionalFormatting>
  <conditionalFormatting sqref="E136">
    <cfRule type="cellIs" dxfId="0" priority="3" operator="greaterThan">
      <formula>0.21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8" orientation="portrait" r:id="rId1"/>
  <rowBreaks count="2" manualBreakCount="2">
    <brk id="99" man="1"/>
    <brk id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ECONOMICA</vt:lpstr>
      <vt:lpstr>'OFERTA ECONOMICA'!Área_de_impresión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Ahida Pastrana</dc:creator>
  <cp:lastModifiedBy>Carlos Hernan Castellanos Blanco</cp:lastModifiedBy>
  <dcterms:created xsi:type="dcterms:W3CDTF">2019-01-14T16:17:31Z</dcterms:created>
  <dcterms:modified xsi:type="dcterms:W3CDTF">2020-11-19T18:02:30Z</dcterms:modified>
</cp:coreProperties>
</file>