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7300\Documents\LABORATORIOS  TRAB CASA\1. LABORATORIOS 2021\5. LABORATORIOS  ROBUSTOS\SUBSANES\SUBSANES FINAL\EVALUACION ECONOMICA FINAL\TODOS  LOS ARCHIVOS\"/>
    </mc:Choice>
  </mc:AlternateContent>
  <xr:revisionPtr revIDLastSave="0" documentId="13_ncr:1_{BFB0FBB2-0364-4D5C-B063-092180CD36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SIGNACION DE PUNTAJE OPCION 2" sheetId="1" r:id="rId1"/>
    <sheet name="ADJUDICACION OPCION 2" sheetId="2" r:id="rId2"/>
  </sheets>
  <definedNames>
    <definedName name="_xlnm._FilterDatabase" localSheetId="0" hidden="1">'ASIGNACION DE PUNTAJE OPCION 2'!$A$8:$KJ$54</definedName>
    <definedName name="_xlnm.Print_Titles" localSheetId="0">'ASIGNACION DE PUNTAJE OPCION 2'!$8:$8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2" l="1"/>
  <c r="D32" i="2"/>
  <c r="A32" i="2"/>
  <c r="G56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JI53" i="1"/>
  <c r="JH53" i="1"/>
  <c r="JG53" i="1"/>
  <c r="JF53" i="1"/>
  <c r="JE53" i="1"/>
  <c r="JD53" i="1"/>
  <c r="JC53" i="1"/>
  <c r="JB53" i="1"/>
  <c r="JA53" i="1"/>
  <c r="IZ53" i="1"/>
  <c r="IY53" i="1"/>
  <c r="IX53" i="1"/>
  <c r="IW53" i="1"/>
  <c r="IV53" i="1"/>
  <c r="IU53" i="1"/>
  <c r="IT53" i="1"/>
  <c r="DE53" i="1"/>
  <c r="FD53" i="1" s="1"/>
  <c r="GA53" i="1" s="1"/>
  <c r="GR53" i="1" s="1"/>
  <c r="HI53" i="1" s="1"/>
  <c r="IA53" i="1" s="1"/>
  <c r="JZ53" i="1" s="1"/>
  <c r="DD53" i="1"/>
  <c r="FC53" i="1" s="1"/>
  <c r="FZ53" i="1" s="1"/>
  <c r="GQ53" i="1" s="1"/>
  <c r="HH53" i="1" s="1"/>
  <c r="HZ53" i="1" s="1"/>
  <c r="JY53" i="1" s="1"/>
  <c r="DC53" i="1"/>
  <c r="FB53" i="1" s="1"/>
  <c r="FY53" i="1" s="1"/>
  <c r="GP53" i="1" s="1"/>
  <c r="HG53" i="1" s="1"/>
  <c r="HY53" i="1" s="1"/>
  <c r="JX53" i="1" s="1"/>
  <c r="DB53" i="1"/>
  <c r="FA53" i="1" s="1"/>
  <c r="FX53" i="1" s="1"/>
  <c r="GO53" i="1" s="1"/>
  <c r="HF53" i="1" s="1"/>
  <c r="HX53" i="1" s="1"/>
  <c r="JW53" i="1" s="1"/>
  <c r="DA53" i="1"/>
  <c r="EZ53" i="1" s="1"/>
  <c r="FW53" i="1" s="1"/>
  <c r="GN53" i="1" s="1"/>
  <c r="HE53" i="1" s="1"/>
  <c r="HW53" i="1" s="1"/>
  <c r="JV53" i="1" s="1"/>
  <c r="CZ53" i="1"/>
  <c r="EY53" i="1" s="1"/>
  <c r="FV53" i="1" s="1"/>
  <c r="GM53" i="1" s="1"/>
  <c r="HD53" i="1" s="1"/>
  <c r="HV53" i="1" s="1"/>
  <c r="JU53" i="1" s="1"/>
  <c r="CY53" i="1"/>
  <c r="EX53" i="1" s="1"/>
  <c r="FU53" i="1" s="1"/>
  <c r="GL53" i="1" s="1"/>
  <c r="HC53" i="1" s="1"/>
  <c r="HU53" i="1" s="1"/>
  <c r="JT53" i="1" s="1"/>
  <c r="CX53" i="1"/>
  <c r="EW53" i="1" s="1"/>
  <c r="FT53" i="1" s="1"/>
  <c r="GK53" i="1" s="1"/>
  <c r="HB53" i="1" s="1"/>
  <c r="HT53" i="1" s="1"/>
  <c r="JS53" i="1" s="1"/>
  <c r="CW53" i="1"/>
  <c r="EV53" i="1" s="1"/>
  <c r="FS53" i="1" s="1"/>
  <c r="GJ53" i="1" s="1"/>
  <c r="HA53" i="1" s="1"/>
  <c r="HS53" i="1" s="1"/>
  <c r="JR53" i="1" s="1"/>
  <c r="CV53" i="1"/>
  <c r="EU53" i="1" s="1"/>
  <c r="FR53" i="1" s="1"/>
  <c r="GI53" i="1" s="1"/>
  <c r="GZ53" i="1" s="1"/>
  <c r="HR53" i="1" s="1"/>
  <c r="JQ53" i="1" s="1"/>
  <c r="CU53" i="1"/>
  <c r="ET53" i="1" s="1"/>
  <c r="FQ53" i="1" s="1"/>
  <c r="GH53" i="1" s="1"/>
  <c r="GY53" i="1" s="1"/>
  <c r="HQ53" i="1" s="1"/>
  <c r="JP53" i="1" s="1"/>
  <c r="CT53" i="1"/>
  <c r="ES53" i="1" s="1"/>
  <c r="FP53" i="1" s="1"/>
  <c r="GG53" i="1" s="1"/>
  <c r="GX53" i="1" s="1"/>
  <c r="HP53" i="1" s="1"/>
  <c r="JO53" i="1" s="1"/>
  <c r="CS53" i="1"/>
  <c r="ER53" i="1" s="1"/>
  <c r="FO53" i="1" s="1"/>
  <c r="GF53" i="1" s="1"/>
  <c r="GW53" i="1" s="1"/>
  <c r="HO53" i="1" s="1"/>
  <c r="JN53" i="1" s="1"/>
  <c r="CR53" i="1"/>
  <c r="EQ53" i="1" s="1"/>
  <c r="FN53" i="1" s="1"/>
  <c r="GE53" i="1" s="1"/>
  <c r="GV53" i="1" s="1"/>
  <c r="HN53" i="1" s="1"/>
  <c r="JM53" i="1" s="1"/>
  <c r="CQ53" i="1"/>
  <c r="EP53" i="1" s="1"/>
  <c r="FM53" i="1" s="1"/>
  <c r="GD53" i="1" s="1"/>
  <c r="GU53" i="1" s="1"/>
  <c r="HM53" i="1" s="1"/>
  <c r="JL53" i="1" s="1"/>
  <c r="CP53" i="1"/>
  <c r="EO53" i="1" s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JI52" i="1"/>
  <c r="JH52" i="1"/>
  <c r="JG52" i="1"/>
  <c r="JF52" i="1"/>
  <c r="JE52" i="1"/>
  <c r="JD52" i="1"/>
  <c r="JC52" i="1"/>
  <c r="JB52" i="1"/>
  <c r="JA52" i="1"/>
  <c r="IZ52" i="1"/>
  <c r="IY52" i="1"/>
  <c r="IX52" i="1"/>
  <c r="IW52" i="1"/>
  <c r="IV52" i="1"/>
  <c r="IU52" i="1"/>
  <c r="IT52" i="1"/>
  <c r="DE52" i="1"/>
  <c r="FD52" i="1" s="1"/>
  <c r="GA52" i="1" s="1"/>
  <c r="GR52" i="1" s="1"/>
  <c r="HI52" i="1" s="1"/>
  <c r="IA52" i="1" s="1"/>
  <c r="JZ52" i="1" s="1"/>
  <c r="DD52" i="1"/>
  <c r="FC52" i="1" s="1"/>
  <c r="FZ52" i="1" s="1"/>
  <c r="GQ52" i="1" s="1"/>
  <c r="HH52" i="1" s="1"/>
  <c r="HZ52" i="1" s="1"/>
  <c r="JY52" i="1" s="1"/>
  <c r="DC52" i="1"/>
  <c r="FB52" i="1" s="1"/>
  <c r="FY52" i="1" s="1"/>
  <c r="GP52" i="1" s="1"/>
  <c r="HG52" i="1" s="1"/>
  <c r="HY52" i="1" s="1"/>
  <c r="JX52" i="1" s="1"/>
  <c r="DB52" i="1"/>
  <c r="FA52" i="1" s="1"/>
  <c r="FX52" i="1" s="1"/>
  <c r="GO52" i="1" s="1"/>
  <c r="HF52" i="1" s="1"/>
  <c r="HX52" i="1" s="1"/>
  <c r="JW52" i="1" s="1"/>
  <c r="DA52" i="1"/>
  <c r="EZ52" i="1" s="1"/>
  <c r="FW52" i="1" s="1"/>
  <c r="GN52" i="1" s="1"/>
  <c r="HE52" i="1" s="1"/>
  <c r="HW52" i="1" s="1"/>
  <c r="JV52" i="1" s="1"/>
  <c r="CZ52" i="1"/>
  <c r="EY52" i="1" s="1"/>
  <c r="CY52" i="1"/>
  <c r="EX52" i="1" s="1"/>
  <c r="FU52" i="1" s="1"/>
  <c r="GL52" i="1" s="1"/>
  <c r="HC52" i="1" s="1"/>
  <c r="HU52" i="1" s="1"/>
  <c r="JT52" i="1" s="1"/>
  <c r="CX52" i="1"/>
  <c r="EW52" i="1" s="1"/>
  <c r="FT52" i="1" s="1"/>
  <c r="GK52" i="1" s="1"/>
  <c r="HB52" i="1" s="1"/>
  <c r="HT52" i="1" s="1"/>
  <c r="JS52" i="1" s="1"/>
  <c r="CW52" i="1"/>
  <c r="EV52" i="1" s="1"/>
  <c r="FS52" i="1" s="1"/>
  <c r="GJ52" i="1" s="1"/>
  <c r="HA52" i="1" s="1"/>
  <c r="HS52" i="1" s="1"/>
  <c r="JR52" i="1" s="1"/>
  <c r="CV52" i="1"/>
  <c r="EU52" i="1" s="1"/>
  <c r="FR52" i="1" s="1"/>
  <c r="GI52" i="1" s="1"/>
  <c r="GZ52" i="1" s="1"/>
  <c r="HR52" i="1" s="1"/>
  <c r="JQ52" i="1" s="1"/>
  <c r="CU52" i="1"/>
  <c r="ET52" i="1" s="1"/>
  <c r="FQ52" i="1" s="1"/>
  <c r="GH52" i="1" s="1"/>
  <c r="GY52" i="1" s="1"/>
  <c r="HQ52" i="1" s="1"/>
  <c r="JP52" i="1" s="1"/>
  <c r="CT52" i="1"/>
  <c r="ES52" i="1" s="1"/>
  <c r="FP52" i="1" s="1"/>
  <c r="GG52" i="1" s="1"/>
  <c r="GX52" i="1" s="1"/>
  <c r="HP52" i="1" s="1"/>
  <c r="JO52" i="1" s="1"/>
  <c r="CS52" i="1"/>
  <c r="ER52" i="1" s="1"/>
  <c r="FO52" i="1" s="1"/>
  <c r="GF52" i="1" s="1"/>
  <c r="GW52" i="1" s="1"/>
  <c r="HO52" i="1" s="1"/>
  <c r="JN52" i="1" s="1"/>
  <c r="CR52" i="1"/>
  <c r="EQ52" i="1" s="1"/>
  <c r="FN52" i="1" s="1"/>
  <c r="GE52" i="1" s="1"/>
  <c r="GV52" i="1" s="1"/>
  <c r="HN52" i="1" s="1"/>
  <c r="JM52" i="1" s="1"/>
  <c r="CQ52" i="1"/>
  <c r="EP52" i="1" s="1"/>
  <c r="FM52" i="1" s="1"/>
  <c r="GD52" i="1" s="1"/>
  <c r="GU52" i="1" s="1"/>
  <c r="HM52" i="1" s="1"/>
  <c r="JL52" i="1" s="1"/>
  <c r="CP52" i="1"/>
  <c r="EO52" i="1" s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JI51" i="1"/>
  <c r="JH51" i="1"/>
  <c r="JG51" i="1"/>
  <c r="JF51" i="1"/>
  <c r="JE51" i="1"/>
  <c r="JD51" i="1"/>
  <c r="JC51" i="1"/>
  <c r="JB51" i="1"/>
  <c r="JA51" i="1"/>
  <c r="IZ51" i="1"/>
  <c r="IY51" i="1"/>
  <c r="IX51" i="1"/>
  <c r="IW51" i="1"/>
  <c r="IV51" i="1"/>
  <c r="IU51" i="1"/>
  <c r="IT51" i="1"/>
  <c r="DE51" i="1"/>
  <c r="FD51" i="1" s="1"/>
  <c r="GA51" i="1" s="1"/>
  <c r="GR51" i="1" s="1"/>
  <c r="HI51" i="1" s="1"/>
  <c r="IA51" i="1" s="1"/>
  <c r="JZ51" i="1" s="1"/>
  <c r="DD51" i="1"/>
  <c r="FC51" i="1" s="1"/>
  <c r="FZ51" i="1" s="1"/>
  <c r="GQ51" i="1" s="1"/>
  <c r="HH51" i="1" s="1"/>
  <c r="HZ51" i="1" s="1"/>
  <c r="JY51" i="1" s="1"/>
  <c r="DC51" i="1"/>
  <c r="FB51" i="1" s="1"/>
  <c r="FY51" i="1" s="1"/>
  <c r="GP51" i="1" s="1"/>
  <c r="HG51" i="1" s="1"/>
  <c r="HY51" i="1" s="1"/>
  <c r="JX51" i="1" s="1"/>
  <c r="DB51" i="1"/>
  <c r="FA51" i="1" s="1"/>
  <c r="FX51" i="1" s="1"/>
  <c r="GO51" i="1" s="1"/>
  <c r="HF51" i="1" s="1"/>
  <c r="HX51" i="1" s="1"/>
  <c r="JW51" i="1" s="1"/>
  <c r="DA51" i="1"/>
  <c r="EZ51" i="1" s="1"/>
  <c r="FW51" i="1" s="1"/>
  <c r="GN51" i="1" s="1"/>
  <c r="HE51" i="1" s="1"/>
  <c r="HW51" i="1" s="1"/>
  <c r="JV51" i="1" s="1"/>
  <c r="CZ51" i="1"/>
  <c r="EY51" i="1" s="1"/>
  <c r="CY51" i="1"/>
  <c r="EX51" i="1" s="1"/>
  <c r="FU51" i="1" s="1"/>
  <c r="GL51" i="1" s="1"/>
  <c r="HC51" i="1" s="1"/>
  <c r="HU51" i="1" s="1"/>
  <c r="JT51" i="1" s="1"/>
  <c r="CX51" i="1"/>
  <c r="EW51" i="1" s="1"/>
  <c r="FT51" i="1" s="1"/>
  <c r="GK51" i="1" s="1"/>
  <c r="HB51" i="1" s="1"/>
  <c r="HT51" i="1" s="1"/>
  <c r="JS51" i="1" s="1"/>
  <c r="CW51" i="1"/>
  <c r="EV51" i="1" s="1"/>
  <c r="FS51" i="1" s="1"/>
  <c r="GJ51" i="1" s="1"/>
  <c r="HA51" i="1" s="1"/>
  <c r="HS51" i="1" s="1"/>
  <c r="JR51" i="1" s="1"/>
  <c r="CV51" i="1"/>
  <c r="EU51" i="1" s="1"/>
  <c r="FR51" i="1" s="1"/>
  <c r="GI51" i="1" s="1"/>
  <c r="GZ51" i="1" s="1"/>
  <c r="HR51" i="1" s="1"/>
  <c r="JQ51" i="1" s="1"/>
  <c r="CU51" i="1"/>
  <c r="ET51" i="1" s="1"/>
  <c r="FQ51" i="1" s="1"/>
  <c r="GH51" i="1" s="1"/>
  <c r="GY51" i="1" s="1"/>
  <c r="HQ51" i="1" s="1"/>
  <c r="JP51" i="1" s="1"/>
  <c r="CT51" i="1"/>
  <c r="ES51" i="1" s="1"/>
  <c r="FP51" i="1" s="1"/>
  <c r="GG51" i="1" s="1"/>
  <c r="GX51" i="1" s="1"/>
  <c r="HP51" i="1" s="1"/>
  <c r="JO51" i="1" s="1"/>
  <c r="CS51" i="1"/>
  <c r="ER51" i="1" s="1"/>
  <c r="FO51" i="1" s="1"/>
  <c r="GF51" i="1" s="1"/>
  <c r="GW51" i="1" s="1"/>
  <c r="HO51" i="1" s="1"/>
  <c r="JN51" i="1" s="1"/>
  <c r="CR51" i="1"/>
  <c r="EQ51" i="1" s="1"/>
  <c r="FN51" i="1" s="1"/>
  <c r="GE51" i="1" s="1"/>
  <c r="GV51" i="1" s="1"/>
  <c r="HN51" i="1" s="1"/>
  <c r="JM51" i="1" s="1"/>
  <c r="CQ51" i="1"/>
  <c r="EP51" i="1" s="1"/>
  <c r="FM51" i="1" s="1"/>
  <c r="GD51" i="1" s="1"/>
  <c r="GU51" i="1" s="1"/>
  <c r="HM51" i="1" s="1"/>
  <c r="JL51" i="1" s="1"/>
  <c r="CP51" i="1"/>
  <c r="EO51" i="1" s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JI50" i="1"/>
  <c r="JH50" i="1"/>
  <c r="JG50" i="1"/>
  <c r="JF50" i="1"/>
  <c r="JE50" i="1"/>
  <c r="JD50" i="1"/>
  <c r="JC50" i="1"/>
  <c r="JB50" i="1"/>
  <c r="JA50" i="1"/>
  <c r="IZ50" i="1"/>
  <c r="IY50" i="1"/>
  <c r="IX50" i="1"/>
  <c r="IW50" i="1"/>
  <c r="IV50" i="1"/>
  <c r="IU50" i="1"/>
  <c r="IT50" i="1"/>
  <c r="DE50" i="1"/>
  <c r="FD50" i="1" s="1"/>
  <c r="GA50" i="1" s="1"/>
  <c r="GR50" i="1" s="1"/>
  <c r="HI50" i="1" s="1"/>
  <c r="IA50" i="1" s="1"/>
  <c r="JZ50" i="1" s="1"/>
  <c r="DD50" i="1"/>
  <c r="FC50" i="1" s="1"/>
  <c r="FZ50" i="1" s="1"/>
  <c r="GQ50" i="1" s="1"/>
  <c r="HH50" i="1" s="1"/>
  <c r="HZ50" i="1" s="1"/>
  <c r="JY50" i="1" s="1"/>
  <c r="DC50" i="1"/>
  <c r="FB50" i="1" s="1"/>
  <c r="FY50" i="1" s="1"/>
  <c r="GP50" i="1" s="1"/>
  <c r="HG50" i="1" s="1"/>
  <c r="HY50" i="1" s="1"/>
  <c r="JX50" i="1" s="1"/>
  <c r="DB50" i="1"/>
  <c r="FA50" i="1" s="1"/>
  <c r="FX50" i="1" s="1"/>
  <c r="GO50" i="1" s="1"/>
  <c r="HF50" i="1" s="1"/>
  <c r="HX50" i="1" s="1"/>
  <c r="JW50" i="1" s="1"/>
  <c r="DA50" i="1"/>
  <c r="EZ50" i="1" s="1"/>
  <c r="FW50" i="1" s="1"/>
  <c r="GN50" i="1" s="1"/>
  <c r="HE50" i="1" s="1"/>
  <c r="HW50" i="1" s="1"/>
  <c r="JV50" i="1" s="1"/>
  <c r="CZ50" i="1"/>
  <c r="EY50" i="1" s="1"/>
  <c r="FV50" i="1" s="1"/>
  <c r="GM50" i="1" s="1"/>
  <c r="HD50" i="1" s="1"/>
  <c r="HV50" i="1" s="1"/>
  <c r="JU50" i="1" s="1"/>
  <c r="CY50" i="1"/>
  <c r="EX50" i="1" s="1"/>
  <c r="FU50" i="1" s="1"/>
  <c r="GL50" i="1" s="1"/>
  <c r="HC50" i="1" s="1"/>
  <c r="HU50" i="1" s="1"/>
  <c r="JT50" i="1" s="1"/>
  <c r="CX50" i="1"/>
  <c r="EW50" i="1" s="1"/>
  <c r="FT50" i="1" s="1"/>
  <c r="GK50" i="1" s="1"/>
  <c r="HB50" i="1" s="1"/>
  <c r="HT50" i="1" s="1"/>
  <c r="JS50" i="1" s="1"/>
  <c r="CW50" i="1"/>
  <c r="EV50" i="1" s="1"/>
  <c r="FS50" i="1" s="1"/>
  <c r="GJ50" i="1" s="1"/>
  <c r="HA50" i="1" s="1"/>
  <c r="HS50" i="1" s="1"/>
  <c r="JR50" i="1" s="1"/>
  <c r="CV50" i="1"/>
  <c r="EU50" i="1" s="1"/>
  <c r="FR50" i="1" s="1"/>
  <c r="GI50" i="1" s="1"/>
  <c r="GZ50" i="1" s="1"/>
  <c r="HR50" i="1" s="1"/>
  <c r="JQ50" i="1" s="1"/>
  <c r="CU50" i="1"/>
  <c r="ET50" i="1" s="1"/>
  <c r="CT50" i="1"/>
  <c r="ES50" i="1" s="1"/>
  <c r="FP50" i="1" s="1"/>
  <c r="GG50" i="1" s="1"/>
  <c r="GX50" i="1" s="1"/>
  <c r="HP50" i="1" s="1"/>
  <c r="JO50" i="1" s="1"/>
  <c r="CS50" i="1"/>
  <c r="ER50" i="1" s="1"/>
  <c r="FO50" i="1" s="1"/>
  <c r="GF50" i="1" s="1"/>
  <c r="GW50" i="1" s="1"/>
  <c r="HO50" i="1" s="1"/>
  <c r="JN50" i="1" s="1"/>
  <c r="CR50" i="1"/>
  <c r="EQ50" i="1" s="1"/>
  <c r="FN50" i="1" s="1"/>
  <c r="GE50" i="1" s="1"/>
  <c r="GV50" i="1" s="1"/>
  <c r="HN50" i="1" s="1"/>
  <c r="JM50" i="1" s="1"/>
  <c r="CQ50" i="1"/>
  <c r="EP50" i="1" s="1"/>
  <c r="FM50" i="1" s="1"/>
  <c r="GD50" i="1" s="1"/>
  <c r="GU50" i="1" s="1"/>
  <c r="HM50" i="1" s="1"/>
  <c r="JL50" i="1" s="1"/>
  <c r="CP50" i="1"/>
  <c r="EO50" i="1" s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JI49" i="1"/>
  <c r="JH49" i="1"/>
  <c r="JG49" i="1"/>
  <c r="JF49" i="1"/>
  <c r="JE49" i="1"/>
  <c r="JD49" i="1"/>
  <c r="JC49" i="1"/>
  <c r="JB49" i="1"/>
  <c r="JA49" i="1"/>
  <c r="IZ49" i="1"/>
  <c r="IY49" i="1"/>
  <c r="IX49" i="1"/>
  <c r="IW49" i="1"/>
  <c r="IV49" i="1"/>
  <c r="IU49" i="1"/>
  <c r="IT49" i="1"/>
  <c r="DE49" i="1"/>
  <c r="FD49" i="1" s="1"/>
  <c r="GA49" i="1" s="1"/>
  <c r="GR49" i="1" s="1"/>
  <c r="HI49" i="1" s="1"/>
  <c r="IA49" i="1" s="1"/>
  <c r="JZ49" i="1" s="1"/>
  <c r="DD49" i="1"/>
  <c r="FC49" i="1" s="1"/>
  <c r="FZ49" i="1" s="1"/>
  <c r="GQ49" i="1" s="1"/>
  <c r="HH49" i="1" s="1"/>
  <c r="HZ49" i="1" s="1"/>
  <c r="JY49" i="1" s="1"/>
  <c r="DC49" i="1"/>
  <c r="FB49" i="1" s="1"/>
  <c r="FY49" i="1" s="1"/>
  <c r="GP49" i="1" s="1"/>
  <c r="HG49" i="1" s="1"/>
  <c r="HY49" i="1" s="1"/>
  <c r="JX49" i="1" s="1"/>
  <c r="DB49" i="1"/>
  <c r="FA49" i="1" s="1"/>
  <c r="FX49" i="1" s="1"/>
  <c r="GO49" i="1" s="1"/>
  <c r="HF49" i="1" s="1"/>
  <c r="HX49" i="1" s="1"/>
  <c r="JW49" i="1" s="1"/>
  <c r="DA49" i="1"/>
  <c r="EZ49" i="1" s="1"/>
  <c r="FW49" i="1" s="1"/>
  <c r="GN49" i="1" s="1"/>
  <c r="HE49" i="1" s="1"/>
  <c r="HW49" i="1" s="1"/>
  <c r="JV49" i="1" s="1"/>
  <c r="CZ49" i="1"/>
  <c r="EY49" i="1" s="1"/>
  <c r="FV49" i="1" s="1"/>
  <c r="GM49" i="1" s="1"/>
  <c r="HD49" i="1" s="1"/>
  <c r="HV49" i="1" s="1"/>
  <c r="JU49" i="1" s="1"/>
  <c r="CY49" i="1"/>
  <c r="EX49" i="1" s="1"/>
  <c r="FU49" i="1" s="1"/>
  <c r="GL49" i="1" s="1"/>
  <c r="HC49" i="1" s="1"/>
  <c r="HU49" i="1" s="1"/>
  <c r="JT49" i="1" s="1"/>
  <c r="CX49" i="1"/>
  <c r="EW49" i="1" s="1"/>
  <c r="FT49" i="1" s="1"/>
  <c r="GK49" i="1" s="1"/>
  <c r="HB49" i="1" s="1"/>
  <c r="HT49" i="1" s="1"/>
  <c r="JS49" i="1" s="1"/>
  <c r="CW49" i="1"/>
  <c r="EV49" i="1" s="1"/>
  <c r="FS49" i="1" s="1"/>
  <c r="GJ49" i="1" s="1"/>
  <c r="HA49" i="1" s="1"/>
  <c r="HS49" i="1" s="1"/>
  <c r="JR49" i="1" s="1"/>
  <c r="CV49" i="1"/>
  <c r="EU49" i="1" s="1"/>
  <c r="FR49" i="1" s="1"/>
  <c r="GI49" i="1" s="1"/>
  <c r="GZ49" i="1" s="1"/>
  <c r="HR49" i="1" s="1"/>
  <c r="JQ49" i="1" s="1"/>
  <c r="CU49" i="1"/>
  <c r="ET49" i="1" s="1"/>
  <c r="CT49" i="1"/>
  <c r="ES49" i="1" s="1"/>
  <c r="FP49" i="1" s="1"/>
  <c r="GG49" i="1" s="1"/>
  <c r="GX49" i="1" s="1"/>
  <c r="HP49" i="1" s="1"/>
  <c r="JO49" i="1" s="1"/>
  <c r="CS49" i="1"/>
  <c r="ER49" i="1" s="1"/>
  <c r="FO49" i="1" s="1"/>
  <c r="GF49" i="1" s="1"/>
  <c r="GW49" i="1" s="1"/>
  <c r="HO49" i="1" s="1"/>
  <c r="JN49" i="1" s="1"/>
  <c r="CR49" i="1"/>
  <c r="EQ49" i="1" s="1"/>
  <c r="FN49" i="1" s="1"/>
  <c r="GE49" i="1" s="1"/>
  <c r="GV49" i="1" s="1"/>
  <c r="HN49" i="1" s="1"/>
  <c r="JM49" i="1" s="1"/>
  <c r="CQ49" i="1"/>
  <c r="EP49" i="1" s="1"/>
  <c r="FM49" i="1" s="1"/>
  <c r="GD49" i="1" s="1"/>
  <c r="GU49" i="1" s="1"/>
  <c r="HM49" i="1" s="1"/>
  <c r="JL49" i="1" s="1"/>
  <c r="CP49" i="1"/>
  <c r="EO49" i="1" s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JI48" i="1"/>
  <c r="JH48" i="1"/>
  <c r="JG48" i="1"/>
  <c r="JF48" i="1"/>
  <c r="JE48" i="1"/>
  <c r="JD48" i="1"/>
  <c r="JC48" i="1"/>
  <c r="JB48" i="1"/>
  <c r="JA48" i="1"/>
  <c r="IZ48" i="1"/>
  <c r="IY48" i="1"/>
  <c r="IX48" i="1"/>
  <c r="IW48" i="1"/>
  <c r="IV48" i="1"/>
  <c r="IU48" i="1"/>
  <c r="IT48" i="1"/>
  <c r="DE48" i="1"/>
  <c r="FD48" i="1" s="1"/>
  <c r="GA48" i="1" s="1"/>
  <c r="GR48" i="1" s="1"/>
  <c r="HI48" i="1" s="1"/>
  <c r="IA48" i="1" s="1"/>
  <c r="JZ48" i="1" s="1"/>
  <c r="DD48" i="1"/>
  <c r="FC48" i="1" s="1"/>
  <c r="FZ48" i="1" s="1"/>
  <c r="GQ48" i="1" s="1"/>
  <c r="HH48" i="1" s="1"/>
  <c r="HZ48" i="1" s="1"/>
  <c r="JY48" i="1" s="1"/>
  <c r="DC48" i="1"/>
  <c r="FB48" i="1" s="1"/>
  <c r="FY48" i="1" s="1"/>
  <c r="GP48" i="1" s="1"/>
  <c r="HG48" i="1" s="1"/>
  <c r="HY48" i="1" s="1"/>
  <c r="JX48" i="1" s="1"/>
  <c r="DB48" i="1"/>
  <c r="FA48" i="1" s="1"/>
  <c r="FX48" i="1" s="1"/>
  <c r="GO48" i="1" s="1"/>
  <c r="HF48" i="1" s="1"/>
  <c r="HX48" i="1" s="1"/>
  <c r="JW48" i="1" s="1"/>
  <c r="DA48" i="1"/>
  <c r="EZ48" i="1" s="1"/>
  <c r="FW48" i="1" s="1"/>
  <c r="GN48" i="1" s="1"/>
  <c r="HE48" i="1" s="1"/>
  <c r="HW48" i="1" s="1"/>
  <c r="JV48" i="1" s="1"/>
  <c r="CZ48" i="1"/>
  <c r="EY48" i="1" s="1"/>
  <c r="FV48" i="1" s="1"/>
  <c r="GM48" i="1" s="1"/>
  <c r="HD48" i="1" s="1"/>
  <c r="HV48" i="1" s="1"/>
  <c r="JU48" i="1" s="1"/>
  <c r="CY48" i="1"/>
  <c r="EX48" i="1" s="1"/>
  <c r="FU48" i="1" s="1"/>
  <c r="GL48" i="1" s="1"/>
  <c r="HC48" i="1" s="1"/>
  <c r="HU48" i="1" s="1"/>
  <c r="JT48" i="1" s="1"/>
  <c r="CX48" i="1"/>
  <c r="EW48" i="1" s="1"/>
  <c r="FT48" i="1" s="1"/>
  <c r="GK48" i="1" s="1"/>
  <c r="HB48" i="1" s="1"/>
  <c r="HT48" i="1" s="1"/>
  <c r="JS48" i="1" s="1"/>
  <c r="CW48" i="1"/>
  <c r="EV48" i="1" s="1"/>
  <c r="FS48" i="1" s="1"/>
  <c r="GJ48" i="1" s="1"/>
  <c r="HA48" i="1" s="1"/>
  <c r="HS48" i="1" s="1"/>
  <c r="JR48" i="1" s="1"/>
  <c r="CV48" i="1"/>
  <c r="EU48" i="1" s="1"/>
  <c r="FR48" i="1" s="1"/>
  <c r="GI48" i="1" s="1"/>
  <c r="GZ48" i="1" s="1"/>
  <c r="HR48" i="1" s="1"/>
  <c r="JQ48" i="1" s="1"/>
  <c r="CU48" i="1"/>
  <c r="ET48" i="1" s="1"/>
  <c r="FQ48" i="1" s="1"/>
  <c r="GH48" i="1" s="1"/>
  <c r="GY48" i="1" s="1"/>
  <c r="HQ48" i="1" s="1"/>
  <c r="JP48" i="1" s="1"/>
  <c r="CT48" i="1"/>
  <c r="ES48" i="1" s="1"/>
  <c r="FP48" i="1" s="1"/>
  <c r="GG48" i="1" s="1"/>
  <c r="GX48" i="1" s="1"/>
  <c r="HP48" i="1" s="1"/>
  <c r="JO48" i="1" s="1"/>
  <c r="CS48" i="1"/>
  <c r="ER48" i="1" s="1"/>
  <c r="FO48" i="1" s="1"/>
  <c r="GF48" i="1" s="1"/>
  <c r="GW48" i="1" s="1"/>
  <c r="HO48" i="1" s="1"/>
  <c r="JN48" i="1" s="1"/>
  <c r="CR48" i="1"/>
  <c r="EQ48" i="1" s="1"/>
  <c r="FN48" i="1" s="1"/>
  <c r="GE48" i="1" s="1"/>
  <c r="GV48" i="1" s="1"/>
  <c r="HN48" i="1" s="1"/>
  <c r="JM48" i="1" s="1"/>
  <c r="CQ48" i="1"/>
  <c r="EP48" i="1" s="1"/>
  <c r="FM48" i="1" s="1"/>
  <c r="GD48" i="1" s="1"/>
  <c r="GU48" i="1" s="1"/>
  <c r="HM48" i="1" s="1"/>
  <c r="JL48" i="1" s="1"/>
  <c r="CP48" i="1"/>
  <c r="EO48" i="1" s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JI47" i="1"/>
  <c r="JH47" i="1"/>
  <c r="JG47" i="1"/>
  <c r="JF47" i="1"/>
  <c r="JE47" i="1"/>
  <c r="JD47" i="1"/>
  <c r="JC47" i="1"/>
  <c r="JB47" i="1"/>
  <c r="JA47" i="1"/>
  <c r="IZ47" i="1"/>
  <c r="IY47" i="1"/>
  <c r="IX47" i="1"/>
  <c r="IW47" i="1"/>
  <c r="IV47" i="1"/>
  <c r="IU47" i="1"/>
  <c r="IT47" i="1"/>
  <c r="DE47" i="1"/>
  <c r="FD47" i="1" s="1"/>
  <c r="DD47" i="1"/>
  <c r="FC47" i="1" s="1"/>
  <c r="FZ47" i="1" s="1"/>
  <c r="GQ47" i="1" s="1"/>
  <c r="HH47" i="1" s="1"/>
  <c r="HZ47" i="1" s="1"/>
  <c r="JY47" i="1" s="1"/>
  <c r="DC47" i="1"/>
  <c r="FB47" i="1" s="1"/>
  <c r="FY47" i="1" s="1"/>
  <c r="GP47" i="1" s="1"/>
  <c r="HG47" i="1" s="1"/>
  <c r="HY47" i="1" s="1"/>
  <c r="JX47" i="1" s="1"/>
  <c r="DB47" i="1"/>
  <c r="FA47" i="1" s="1"/>
  <c r="FX47" i="1" s="1"/>
  <c r="GO47" i="1" s="1"/>
  <c r="HF47" i="1" s="1"/>
  <c r="HX47" i="1" s="1"/>
  <c r="JW47" i="1" s="1"/>
  <c r="DA47" i="1"/>
  <c r="EZ47" i="1" s="1"/>
  <c r="FW47" i="1" s="1"/>
  <c r="GN47" i="1" s="1"/>
  <c r="HE47" i="1" s="1"/>
  <c r="HW47" i="1" s="1"/>
  <c r="JV47" i="1" s="1"/>
  <c r="CZ47" i="1"/>
  <c r="EY47" i="1" s="1"/>
  <c r="FV47" i="1" s="1"/>
  <c r="GM47" i="1" s="1"/>
  <c r="HD47" i="1" s="1"/>
  <c r="HV47" i="1" s="1"/>
  <c r="JU47" i="1" s="1"/>
  <c r="CY47" i="1"/>
  <c r="EX47" i="1" s="1"/>
  <c r="FU47" i="1" s="1"/>
  <c r="GL47" i="1" s="1"/>
  <c r="HC47" i="1" s="1"/>
  <c r="HU47" i="1" s="1"/>
  <c r="JT47" i="1" s="1"/>
  <c r="CX47" i="1"/>
  <c r="EW47" i="1" s="1"/>
  <c r="FT47" i="1" s="1"/>
  <c r="GK47" i="1" s="1"/>
  <c r="HB47" i="1" s="1"/>
  <c r="HT47" i="1" s="1"/>
  <c r="JS47" i="1" s="1"/>
  <c r="CW47" i="1"/>
  <c r="EV47" i="1" s="1"/>
  <c r="FS47" i="1" s="1"/>
  <c r="GJ47" i="1" s="1"/>
  <c r="HA47" i="1" s="1"/>
  <c r="HS47" i="1" s="1"/>
  <c r="JR47" i="1" s="1"/>
  <c r="CV47" i="1"/>
  <c r="EU47" i="1" s="1"/>
  <c r="FR47" i="1" s="1"/>
  <c r="GI47" i="1" s="1"/>
  <c r="GZ47" i="1" s="1"/>
  <c r="HR47" i="1" s="1"/>
  <c r="JQ47" i="1" s="1"/>
  <c r="CU47" i="1"/>
  <c r="ET47" i="1" s="1"/>
  <c r="FQ47" i="1" s="1"/>
  <c r="GH47" i="1" s="1"/>
  <c r="GY47" i="1" s="1"/>
  <c r="HQ47" i="1" s="1"/>
  <c r="JP47" i="1" s="1"/>
  <c r="CT47" i="1"/>
  <c r="ES47" i="1" s="1"/>
  <c r="FP47" i="1" s="1"/>
  <c r="GG47" i="1" s="1"/>
  <c r="GX47" i="1" s="1"/>
  <c r="HP47" i="1" s="1"/>
  <c r="JO47" i="1" s="1"/>
  <c r="CS47" i="1"/>
  <c r="ER47" i="1" s="1"/>
  <c r="FO47" i="1" s="1"/>
  <c r="GF47" i="1" s="1"/>
  <c r="GW47" i="1" s="1"/>
  <c r="HO47" i="1" s="1"/>
  <c r="JN47" i="1" s="1"/>
  <c r="CR47" i="1"/>
  <c r="EQ47" i="1" s="1"/>
  <c r="FN47" i="1" s="1"/>
  <c r="GE47" i="1" s="1"/>
  <c r="GV47" i="1" s="1"/>
  <c r="HN47" i="1" s="1"/>
  <c r="JM47" i="1" s="1"/>
  <c r="CQ47" i="1"/>
  <c r="EP47" i="1" s="1"/>
  <c r="FM47" i="1" s="1"/>
  <c r="GD47" i="1" s="1"/>
  <c r="GU47" i="1" s="1"/>
  <c r="HM47" i="1" s="1"/>
  <c r="JL47" i="1" s="1"/>
  <c r="CP47" i="1"/>
  <c r="EO47" i="1" s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JI46" i="1"/>
  <c r="JH46" i="1"/>
  <c r="JG46" i="1"/>
  <c r="JF46" i="1"/>
  <c r="JE46" i="1"/>
  <c r="JD46" i="1"/>
  <c r="JC46" i="1"/>
  <c r="JB46" i="1"/>
  <c r="JA46" i="1"/>
  <c r="IZ46" i="1"/>
  <c r="IY46" i="1"/>
  <c r="IX46" i="1"/>
  <c r="IW46" i="1"/>
  <c r="IV46" i="1"/>
  <c r="IU46" i="1"/>
  <c r="IT46" i="1"/>
  <c r="DE46" i="1"/>
  <c r="FD46" i="1" s="1"/>
  <c r="DD46" i="1"/>
  <c r="FC46" i="1" s="1"/>
  <c r="FZ46" i="1" s="1"/>
  <c r="GQ46" i="1" s="1"/>
  <c r="HH46" i="1" s="1"/>
  <c r="HZ46" i="1" s="1"/>
  <c r="JY46" i="1" s="1"/>
  <c r="DC46" i="1"/>
  <c r="FB46" i="1" s="1"/>
  <c r="FY46" i="1" s="1"/>
  <c r="GP46" i="1" s="1"/>
  <c r="HG46" i="1" s="1"/>
  <c r="HY46" i="1" s="1"/>
  <c r="JX46" i="1" s="1"/>
  <c r="DB46" i="1"/>
  <c r="FA46" i="1" s="1"/>
  <c r="FX46" i="1" s="1"/>
  <c r="GO46" i="1" s="1"/>
  <c r="HF46" i="1" s="1"/>
  <c r="HX46" i="1" s="1"/>
  <c r="JW46" i="1" s="1"/>
  <c r="DA46" i="1"/>
  <c r="EZ46" i="1" s="1"/>
  <c r="FW46" i="1" s="1"/>
  <c r="GN46" i="1" s="1"/>
  <c r="HE46" i="1" s="1"/>
  <c r="HW46" i="1" s="1"/>
  <c r="JV46" i="1" s="1"/>
  <c r="CZ46" i="1"/>
  <c r="EY46" i="1" s="1"/>
  <c r="FV46" i="1" s="1"/>
  <c r="GM46" i="1" s="1"/>
  <c r="HD46" i="1" s="1"/>
  <c r="HV46" i="1" s="1"/>
  <c r="JU46" i="1" s="1"/>
  <c r="CY46" i="1"/>
  <c r="EX46" i="1" s="1"/>
  <c r="FU46" i="1" s="1"/>
  <c r="GL46" i="1" s="1"/>
  <c r="HC46" i="1" s="1"/>
  <c r="HU46" i="1" s="1"/>
  <c r="JT46" i="1" s="1"/>
  <c r="CX46" i="1"/>
  <c r="EW46" i="1" s="1"/>
  <c r="FT46" i="1" s="1"/>
  <c r="GK46" i="1" s="1"/>
  <c r="HB46" i="1" s="1"/>
  <c r="HT46" i="1" s="1"/>
  <c r="JS46" i="1" s="1"/>
  <c r="CW46" i="1"/>
  <c r="EV46" i="1" s="1"/>
  <c r="FS46" i="1" s="1"/>
  <c r="GJ46" i="1" s="1"/>
  <c r="HA46" i="1" s="1"/>
  <c r="HS46" i="1" s="1"/>
  <c r="JR46" i="1" s="1"/>
  <c r="CV46" i="1"/>
  <c r="EU46" i="1" s="1"/>
  <c r="FR46" i="1" s="1"/>
  <c r="GI46" i="1" s="1"/>
  <c r="GZ46" i="1" s="1"/>
  <c r="HR46" i="1" s="1"/>
  <c r="JQ46" i="1" s="1"/>
  <c r="CU46" i="1"/>
  <c r="ET46" i="1" s="1"/>
  <c r="FQ46" i="1" s="1"/>
  <c r="GH46" i="1" s="1"/>
  <c r="GY46" i="1" s="1"/>
  <c r="HQ46" i="1" s="1"/>
  <c r="JP46" i="1" s="1"/>
  <c r="CT46" i="1"/>
  <c r="ES46" i="1" s="1"/>
  <c r="FP46" i="1" s="1"/>
  <c r="GG46" i="1" s="1"/>
  <c r="GX46" i="1" s="1"/>
  <c r="HP46" i="1" s="1"/>
  <c r="JO46" i="1" s="1"/>
  <c r="CS46" i="1"/>
  <c r="ER46" i="1" s="1"/>
  <c r="FO46" i="1" s="1"/>
  <c r="GF46" i="1" s="1"/>
  <c r="GW46" i="1" s="1"/>
  <c r="HO46" i="1" s="1"/>
  <c r="JN46" i="1" s="1"/>
  <c r="CR46" i="1"/>
  <c r="EQ46" i="1" s="1"/>
  <c r="FN46" i="1" s="1"/>
  <c r="GE46" i="1" s="1"/>
  <c r="GV46" i="1" s="1"/>
  <c r="HN46" i="1" s="1"/>
  <c r="JM46" i="1" s="1"/>
  <c r="CQ46" i="1"/>
  <c r="EP46" i="1" s="1"/>
  <c r="FM46" i="1" s="1"/>
  <c r="GD46" i="1" s="1"/>
  <c r="GU46" i="1" s="1"/>
  <c r="HM46" i="1" s="1"/>
  <c r="JL46" i="1" s="1"/>
  <c r="CP46" i="1"/>
  <c r="EO46" i="1" s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JI45" i="1"/>
  <c r="JH45" i="1"/>
  <c r="JG45" i="1"/>
  <c r="JF45" i="1"/>
  <c r="JE45" i="1"/>
  <c r="JD45" i="1"/>
  <c r="JC45" i="1"/>
  <c r="JB45" i="1"/>
  <c r="JA45" i="1"/>
  <c r="IZ45" i="1"/>
  <c r="IY45" i="1"/>
  <c r="IX45" i="1"/>
  <c r="IW45" i="1"/>
  <c r="IV45" i="1"/>
  <c r="IU45" i="1"/>
  <c r="IT45" i="1"/>
  <c r="DE45" i="1"/>
  <c r="FD45" i="1" s="1"/>
  <c r="GA45" i="1" s="1"/>
  <c r="GR45" i="1" s="1"/>
  <c r="HI45" i="1" s="1"/>
  <c r="IA45" i="1" s="1"/>
  <c r="JZ45" i="1" s="1"/>
  <c r="DD45" i="1"/>
  <c r="FC45" i="1" s="1"/>
  <c r="FZ45" i="1" s="1"/>
  <c r="GQ45" i="1" s="1"/>
  <c r="HH45" i="1" s="1"/>
  <c r="HZ45" i="1" s="1"/>
  <c r="JY45" i="1" s="1"/>
  <c r="DC45" i="1"/>
  <c r="FB45" i="1" s="1"/>
  <c r="FY45" i="1" s="1"/>
  <c r="GP45" i="1" s="1"/>
  <c r="HG45" i="1" s="1"/>
  <c r="HY45" i="1" s="1"/>
  <c r="JX45" i="1" s="1"/>
  <c r="DB45" i="1"/>
  <c r="FA45" i="1" s="1"/>
  <c r="FX45" i="1" s="1"/>
  <c r="GO45" i="1" s="1"/>
  <c r="HF45" i="1" s="1"/>
  <c r="HX45" i="1" s="1"/>
  <c r="JW45" i="1" s="1"/>
  <c r="DA45" i="1"/>
  <c r="EZ45" i="1" s="1"/>
  <c r="FW45" i="1" s="1"/>
  <c r="GN45" i="1" s="1"/>
  <c r="HE45" i="1" s="1"/>
  <c r="HW45" i="1" s="1"/>
  <c r="JV45" i="1" s="1"/>
  <c r="CZ45" i="1"/>
  <c r="EY45" i="1" s="1"/>
  <c r="FV45" i="1" s="1"/>
  <c r="GM45" i="1" s="1"/>
  <c r="HD45" i="1" s="1"/>
  <c r="HV45" i="1" s="1"/>
  <c r="JU45" i="1" s="1"/>
  <c r="CY45" i="1"/>
  <c r="EX45" i="1" s="1"/>
  <c r="FU45" i="1" s="1"/>
  <c r="GL45" i="1" s="1"/>
  <c r="HC45" i="1" s="1"/>
  <c r="HU45" i="1" s="1"/>
  <c r="JT45" i="1" s="1"/>
  <c r="CX45" i="1"/>
  <c r="EW45" i="1" s="1"/>
  <c r="FT45" i="1" s="1"/>
  <c r="GK45" i="1" s="1"/>
  <c r="HB45" i="1" s="1"/>
  <c r="HT45" i="1" s="1"/>
  <c r="JS45" i="1" s="1"/>
  <c r="CW45" i="1"/>
  <c r="EV45" i="1" s="1"/>
  <c r="FS45" i="1" s="1"/>
  <c r="GJ45" i="1" s="1"/>
  <c r="HA45" i="1" s="1"/>
  <c r="HS45" i="1" s="1"/>
  <c r="JR45" i="1" s="1"/>
  <c r="CV45" i="1"/>
  <c r="EU45" i="1" s="1"/>
  <c r="CU45" i="1"/>
  <c r="ET45" i="1" s="1"/>
  <c r="FQ45" i="1" s="1"/>
  <c r="GH45" i="1" s="1"/>
  <c r="GY45" i="1" s="1"/>
  <c r="HQ45" i="1" s="1"/>
  <c r="JP45" i="1" s="1"/>
  <c r="CT45" i="1"/>
  <c r="ES45" i="1" s="1"/>
  <c r="FP45" i="1" s="1"/>
  <c r="GG45" i="1" s="1"/>
  <c r="GX45" i="1" s="1"/>
  <c r="HP45" i="1" s="1"/>
  <c r="JO45" i="1" s="1"/>
  <c r="CS45" i="1"/>
  <c r="ER45" i="1" s="1"/>
  <c r="FO45" i="1" s="1"/>
  <c r="GF45" i="1" s="1"/>
  <c r="GW45" i="1" s="1"/>
  <c r="HO45" i="1" s="1"/>
  <c r="JN45" i="1" s="1"/>
  <c r="CR45" i="1"/>
  <c r="EQ45" i="1" s="1"/>
  <c r="FN45" i="1" s="1"/>
  <c r="GE45" i="1" s="1"/>
  <c r="GV45" i="1" s="1"/>
  <c r="HN45" i="1" s="1"/>
  <c r="JM45" i="1" s="1"/>
  <c r="CQ45" i="1"/>
  <c r="EP45" i="1" s="1"/>
  <c r="FM45" i="1" s="1"/>
  <c r="GD45" i="1" s="1"/>
  <c r="GU45" i="1" s="1"/>
  <c r="HM45" i="1" s="1"/>
  <c r="JL45" i="1" s="1"/>
  <c r="CP45" i="1"/>
  <c r="EO45" i="1" s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JI44" i="1"/>
  <c r="JH44" i="1"/>
  <c r="JG44" i="1"/>
  <c r="JF44" i="1"/>
  <c r="JE44" i="1"/>
  <c r="JD44" i="1"/>
  <c r="JC44" i="1"/>
  <c r="JB44" i="1"/>
  <c r="JA44" i="1"/>
  <c r="IZ44" i="1"/>
  <c r="IY44" i="1"/>
  <c r="IX44" i="1"/>
  <c r="IW44" i="1"/>
  <c r="IV44" i="1"/>
  <c r="IU44" i="1"/>
  <c r="IT44" i="1"/>
  <c r="DE44" i="1"/>
  <c r="FD44" i="1" s="1"/>
  <c r="GA44" i="1" s="1"/>
  <c r="GR44" i="1" s="1"/>
  <c r="HI44" i="1" s="1"/>
  <c r="IA44" i="1" s="1"/>
  <c r="JZ44" i="1" s="1"/>
  <c r="DD44" i="1"/>
  <c r="FC44" i="1" s="1"/>
  <c r="FZ44" i="1" s="1"/>
  <c r="GQ44" i="1" s="1"/>
  <c r="HH44" i="1" s="1"/>
  <c r="HZ44" i="1" s="1"/>
  <c r="JY44" i="1" s="1"/>
  <c r="DC44" i="1"/>
  <c r="FB44" i="1" s="1"/>
  <c r="FY44" i="1" s="1"/>
  <c r="GP44" i="1" s="1"/>
  <c r="HG44" i="1" s="1"/>
  <c r="HY44" i="1" s="1"/>
  <c r="JX44" i="1" s="1"/>
  <c r="DB44" i="1"/>
  <c r="FA44" i="1" s="1"/>
  <c r="FX44" i="1" s="1"/>
  <c r="GO44" i="1" s="1"/>
  <c r="HF44" i="1" s="1"/>
  <c r="HX44" i="1" s="1"/>
  <c r="JW44" i="1" s="1"/>
  <c r="DA44" i="1"/>
  <c r="EZ44" i="1" s="1"/>
  <c r="FW44" i="1" s="1"/>
  <c r="GN44" i="1" s="1"/>
  <c r="HE44" i="1" s="1"/>
  <c r="HW44" i="1" s="1"/>
  <c r="JV44" i="1" s="1"/>
  <c r="CZ44" i="1"/>
  <c r="EY44" i="1" s="1"/>
  <c r="FV44" i="1" s="1"/>
  <c r="GM44" i="1" s="1"/>
  <c r="HD44" i="1" s="1"/>
  <c r="HV44" i="1" s="1"/>
  <c r="JU44" i="1" s="1"/>
  <c r="CY44" i="1"/>
  <c r="EX44" i="1" s="1"/>
  <c r="FU44" i="1" s="1"/>
  <c r="GL44" i="1" s="1"/>
  <c r="HC44" i="1" s="1"/>
  <c r="HU44" i="1" s="1"/>
  <c r="JT44" i="1" s="1"/>
  <c r="CX44" i="1"/>
  <c r="EW44" i="1" s="1"/>
  <c r="FT44" i="1" s="1"/>
  <c r="GK44" i="1" s="1"/>
  <c r="HB44" i="1" s="1"/>
  <c r="HT44" i="1" s="1"/>
  <c r="JS44" i="1" s="1"/>
  <c r="CW44" i="1"/>
  <c r="EV44" i="1" s="1"/>
  <c r="FS44" i="1" s="1"/>
  <c r="GJ44" i="1" s="1"/>
  <c r="HA44" i="1" s="1"/>
  <c r="HS44" i="1" s="1"/>
  <c r="JR44" i="1" s="1"/>
  <c r="CV44" i="1"/>
  <c r="EU44" i="1" s="1"/>
  <c r="FR44" i="1" s="1"/>
  <c r="GI44" i="1" s="1"/>
  <c r="GZ44" i="1" s="1"/>
  <c r="HR44" i="1" s="1"/>
  <c r="JQ44" i="1" s="1"/>
  <c r="CU44" i="1"/>
  <c r="ET44" i="1" s="1"/>
  <c r="FQ44" i="1" s="1"/>
  <c r="GH44" i="1" s="1"/>
  <c r="GY44" i="1" s="1"/>
  <c r="HQ44" i="1" s="1"/>
  <c r="JP44" i="1" s="1"/>
  <c r="CT44" i="1"/>
  <c r="ES44" i="1" s="1"/>
  <c r="FP44" i="1" s="1"/>
  <c r="GG44" i="1" s="1"/>
  <c r="GX44" i="1" s="1"/>
  <c r="HP44" i="1" s="1"/>
  <c r="JO44" i="1" s="1"/>
  <c r="CS44" i="1"/>
  <c r="ER44" i="1" s="1"/>
  <c r="FO44" i="1" s="1"/>
  <c r="GF44" i="1" s="1"/>
  <c r="GW44" i="1" s="1"/>
  <c r="HO44" i="1" s="1"/>
  <c r="JN44" i="1" s="1"/>
  <c r="CR44" i="1"/>
  <c r="EQ44" i="1" s="1"/>
  <c r="FN44" i="1" s="1"/>
  <c r="GE44" i="1" s="1"/>
  <c r="GV44" i="1" s="1"/>
  <c r="HN44" i="1" s="1"/>
  <c r="JM44" i="1" s="1"/>
  <c r="CQ44" i="1"/>
  <c r="EP44" i="1" s="1"/>
  <c r="FM44" i="1" s="1"/>
  <c r="GD44" i="1" s="1"/>
  <c r="GU44" i="1" s="1"/>
  <c r="HM44" i="1" s="1"/>
  <c r="JL44" i="1" s="1"/>
  <c r="CP44" i="1"/>
  <c r="EO44" i="1" s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JI43" i="1"/>
  <c r="JH43" i="1"/>
  <c r="JG43" i="1"/>
  <c r="JF43" i="1"/>
  <c r="JE43" i="1"/>
  <c r="JD43" i="1"/>
  <c r="JC43" i="1"/>
  <c r="JB43" i="1"/>
  <c r="JA43" i="1"/>
  <c r="IZ43" i="1"/>
  <c r="IY43" i="1"/>
  <c r="IX43" i="1"/>
  <c r="IW43" i="1"/>
  <c r="IV43" i="1"/>
  <c r="IU43" i="1"/>
  <c r="IT43" i="1"/>
  <c r="DE43" i="1"/>
  <c r="FD43" i="1" s="1"/>
  <c r="GA43" i="1" s="1"/>
  <c r="GR43" i="1" s="1"/>
  <c r="HI43" i="1" s="1"/>
  <c r="IA43" i="1" s="1"/>
  <c r="JZ43" i="1" s="1"/>
  <c r="DD43" i="1"/>
  <c r="FC43" i="1" s="1"/>
  <c r="FZ43" i="1" s="1"/>
  <c r="GQ43" i="1" s="1"/>
  <c r="HH43" i="1" s="1"/>
  <c r="HZ43" i="1" s="1"/>
  <c r="JY43" i="1" s="1"/>
  <c r="DC43" i="1"/>
  <c r="FB43" i="1" s="1"/>
  <c r="FY43" i="1" s="1"/>
  <c r="GP43" i="1" s="1"/>
  <c r="HG43" i="1" s="1"/>
  <c r="HY43" i="1" s="1"/>
  <c r="JX43" i="1" s="1"/>
  <c r="DB43" i="1"/>
  <c r="FA43" i="1" s="1"/>
  <c r="FX43" i="1" s="1"/>
  <c r="GO43" i="1" s="1"/>
  <c r="HF43" i="1" s="1"/>
  <c r="HX43" i="1" s="1"/>
  <c r="JW43" i="1" s="1"/>
  <c r="DA43" i="1"/>
  <c r="EZ43" i="1" s="1"/>
  <c r="FW43" i="1" s="1"/>
  <c r="GN43" i="1" s="1"/>
  <c r="HE43" i="1" s="1"/>
  <c r="HW43" i="1" s="1"/>
  <c r="JV43" i="1" s="1"/>
  <c r="CZ43" i="1"/>
  <c r="EY43" i="1" s="1"/>
  <c r="FV43" i="1" s="1"/>
  <c r="GM43" i="1" s="1"/>
  <c r="HD43" i="1" s="1"/>
  <c r="HV43" i="1" s="1"/>
  <c r="JU43" i="1" s="1"/>
  <c r="CY43" i="1"/>
  <c r="EX43" i="1" s="1"/>
  <c r="FU43" i="1" s="1"/>
  <c r="GL43" i="1" s="1"/>
  <c r="HC43" i="1" s="1"/>
  <c r="HU43" i="1" s="1"/>
  <c r="JT43" i="1" s="1"/>
  <c r="CX43" i="1"/>
  <c r="EW43" i="1" s="1"/>
  <c r="FT43" i="1" s="1"/>
  <c r="GK43" i="1" s="1"/>
  <c r="HB43" i="1" s="1"/>
  <c r="HT43" i="1" s="1"/>
  <c r="JS43" i="1" s="1"/>
  <c r="CW43" i="1"/>
  <c r="EV43" i="1" s="1"/>
  <c r="FS43" i="1" s="1"/>
  <c r="GJ43" i="1" s="1"/>
  <c r="HA43" i="1" s="1"/>
  <c r="HS43" i="1" s="1"/>
  <c r="JR43" i="1" s="1"/>
  <c r="CV43" i="1"/>
  <c r="EU43" i="1" s="1"/>
  <c r="FR43" i="1" s="1"/>
  <c r="GI43" i="1" s="1"/>
  <c r="GZ43" i="1" s="1"/>
  <c r="HR43" i="1" s="1"/>
  <c r="JQ43" i="1" s="1"/>
  <c r="CU43" i="1"/>
  <c r="ET43" i="1" s="1"/>
  <c r="FQ43" i="1" s="1"/>
  <c r="GH43" i="1" s="1"/>
  <c r="GY43" i="1" s="1"/>
  <c r="HQ43" i="1" s="1"/>
  <c r="JP43" i="1" s="1"/>
  <c r="CT43" i="1"/>
  <c r="ES43" i="1" s="1"/>
  <c r="FP43" i="1" s="1"/>
  <c r="GG43" i="1" s="1"/>
  <c r="GX43" i="1" s="1"/>
  <c r="HP43" i="1" s="1"/>
  <c r="JO43" i="1" s="1"/>
  <c r="CS43" i="1"/>
  <c r="ER43" i="1" s="1"/>
  <c r="FO43" i="1" s="1"/>
  <c r="GF43" i="1" s="1"/>
  <c r="GW43" i="1" s="1"/>
  <c r="HO43" i="1" s="1"/>
  <c r="JN43" i="1" s="1"/>
  <c r="CR43" i="1"/>
  <c r="EQ43" i="1" s="1"/>
  <c r="FN43" i="1" s="1"/>
  <c r="GE43" i="1" s="1"/>
  <c r="GV43" i="1" s="1"/>
  <c r="HN43" i="1" s="1"/>
  <c r="JM43" i="1" s="1"/>
  <c r="CQ43" i="1"/>
  <c r="EP43" i="1" s="1"/>
  <c r="FM43" i="1" s="1"/>
  <c r="GD43" i="1" s="1"/>
  <c r="GU43" i="1" s="1"/>
  <c r="HM43" i="1" s="1"/>
  <c r="JL43" i="1" s="1"/>
  <c r="CP43" i="1"/>
  <c r="EO43" i="1" s="1"/>
  <c r="FL43" i="1" s="1"/>
  <c r="GC43" i="1" s="1"/>
  <c r="GT43" i="1" s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JI42" i="1"/>
  <c r="JH42" i="1"/>
  <c r="JG42" i="1"/>
  <c r="JF42" i="1"/>
  <c r="JE42" i="1"/>
  <c r="JD42" i="1"/>
  <c r="JC42" i="1"/>
  <c r="JB42" i="1"/>
  <c r="JA42" i="1"/>
  <c r="IZ42" i="1"/>
  <c r="IY42" i="1"/>
  <c r="IX42" i="1"/>
  <c r="IW42" i="1"/>
  <c r="IV42" i="1"/>
  <c r="IU42" i="1"/>
  <c r="IT42" i="1"/>
  <c r="DE42" i="1"/>
  <c r="FD42" i="1" s="1"/>
  <c r="GA42" i="1" s="1"/>
  <c r="GR42" i="1" s="1"/>
  <c r="HI42" i="1" s="1"/>
  <c r="IA42" i="1" s="1"/>
  <c r="JZ42" i="1" s="1"/>
  <c r="DD42" i="1"/>
  <c r="FC42" i="1" s="1"/>
  <c r="FZ42" i="1" s="1"/>
  <c r="GQ42" i="1" s="1"/>
  <c r="HH42" i="1" s="1"/>
  <c r="HZ42" i="1" s="1"/>
  <c r="JY42" i="1" s="1"/>
  <c r="DC42" i="1"/>
  <c r="FB42" i="1" s="1"/>
  <c r="FY42" i="1" s="1"/>
  <c r="GP42" i="1" s="1"/>
  <c r="HG42" i="1" s="1"/>
  <c r="HY42" i="1" s="1"/>
  <c r="JX42" i="1" s="1"/>
  <c r="DB42" i="1"/>
  <c r="FA42" i="1" s="1"/>
  <c r="FX42" i="1" s="1"/>
  <c r="GO42" i="1" s="1"/>
  <c r="HF42" i="1" s="1"/>
  <c r="HX42" i="1" s="1"/>
  <c r="JW42" i="1" s="1"/>
  <c r="DA42" i="1"/>
  <c r="EZ42" i="1" s="1"/>
  <c r="CZ42" i="1"/>
  <c r="EY42" i="1" s="1"/>
  <c r="FV42" i="1" s="1"/>
  <c r="GM42" i="1" s="1"/>
  <c r="HD42" i="1" s="1"/>
  <c r="HV42" i="1" s="1"/>
  <c r="JU42" i="1" s="1"/>
  <c r="CY42" i="1"/>
  <c r="EX42" i="1" s="1"/>
  <c r="FU42" i="1" s="1"/>
  <c r="GL42" i="1" s="1"/>
  <c r="HC42" i="1" s="1"/>
  <c r="HU42" i="1" s="1"/>
  <c r="JT42" i="1" s="1"/>
  <c r="CX42" i="1"/>
  <c r="EW42" i="1" s="1"/>
  <c r="FT42" i="1" s="1"/>
  <c r="GK42" i="1" s="1"/>
  <c r="HB42" i="1" s="1"/>
  <c r="HT42" i="1" s="1"/>
  <c r="JS42" i="1" s="1"/>
  <c r="CW42" i="1"/>
  <c r="EV42" i="1" s="1"/>
  <c r="FS42" i="1" s="1"/>
  <c r="GJ42" i="1" s="1"/>
  <c r="HA42" i="1" s="1"/>
  <c r="HS42" i="1" s="1"/>
  <c r="JR42" i="1" s="1"/>
  <c r="CV42" i="1"/>
  <c r="EU42" i="1" s="1"/>
  <c r="FR42" i="1" s="1"/>
  <c r="GI42" i="1" s="1"/>
  <c r="GZ42" i="1" s="1"/>
  <c r="HR42" i="1" s="1"/>
  <c r="JQ42" i="1" s="1"/>
  <c r="CU42" i="1"/>
  <c r="ET42" i="1" s="1"/>
  <c r="FQ42" i="1" s="1"/>
  <c r="GH42" i="1" s="1"/>
  <c r="GY42" i="1" s="1"/>
  <c r="HQ42" i="1" s="1"/>
  <c r="JP42" i="1" s="1"/>
  <c r="CT42" i="1"/>
  <c r="ES42" i="1" s="1"/>
  <c r="CS42" i="1"/>
  <c r="ER42" i="1" s="1"/>
  <c r="FO42" i="1" s="1"/>
  <c r="GF42" i="1" s="1"/>
  <c r="GW42" i="1" s="1"/>
  <c r="HO42" i="1" s="1"/>
  <c r="JN42" i="1" s="1"/>
  <c r="CR42" i="1"/>
  <c r="EQ42" i="1" s="1"/>
  <c r="FN42" i="1" s="1"/>
  <c r="GE42" i="1" s="1"/>
  <c r="GV42" i="1" s="1"/>
  <c r="HN42" i="1" s="1"/>
  <c r="JM42" i="1" s="1"/>
  <c r="CQ42" i="1"/>
  <c r="EP42" i="1" s="1"/>
  <c r="FM42" i="1" s="1"/>
  <c r="GD42" i="1" s="1"/>
  <c r="GU42" i="1" s="1"/>
  <c r="HM42" i="1" s="1"/>
  <c r="JL42" i="1" s="1"/>
  <c r="CP42" i="1"/>
  <c r="EO42" i="1" s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JI41" i="1"/>
  <c r="JH41" i="1"/>
  <c r="JG41" i="1"/>
  <c r="JF41" i="1"/>
  <c r="JE41" i="1"/>
  <c r="JD41" i="1"/>
  <c r="JC41" i="1"/>
  <c r="JB41" i="1"/>
  <c r="JA41" i="1"/>
  <c r="IZ41" i="1"/>
  <c r="IY41" i="1"/>
  <c r="IX41" i="1"/>
  <c r="IW41" i="1"/>
  <c r="IV41" i="1"/>
  <c r="IU41" i="1"/>
  <c r="IT41" i="1"/>
  <c r="DE41" i="1"/>
  <c r="FD41" i="1" s="1"/>
  <c r="GA41" i="1" s="1"/>
  <c r="GR41" i="1" s="1"/>
  <c r="HI41" i="1" s="1"/>
  <c r="IA41" i="1" s="1"/>
  <c r="JZ41" i="1" s="1"/>
  <c r="DD41" i="1"/>
  <c r="FC41" i="1" s="1"/>
  <c r="FZ41" i="1" s="1"/>
  <c r="GQ41" i="1" s="1"/>
  <c r="HH41" i="1" s="1"/>
  <c r="HZ41" i="1" s="1"/>
  <c r="JY41" i="1" s="1"/>
  <c r="DC41" i="1"/>
  <c r="FB41" i="1" s="1"/>
  <c r="FY41" i="1" s="1"/>
  <c r="GP41" i="1" s="1"/>
  <c r="HG41" i="1" s="1"/>
  <c r="HY41" i="1" s="1"/>
  <c r="JX41" i="1" s="1"/>
  <c r="DB41" i="1"/>
  <c r="FA41" i="1" s="1"/>
  <c r="FX41" i="1" s="1"/>
  <c r="GO41" i="1" s="1"/>
  <c r="HF41" i="1" s="1"/>
  <c r="HX41" i="1" s="1"/>
  <c r="JW41" i="1" s="1"/>
  <c r="DA41" i="1"/>
  <c r="EZ41" i="1" s="1"/>
  <c r="CZ41" i="1"/>
  <c r="EY41" i="1" s="1"/>
  <c r="FV41" i="1" s="1"/>
  <c r="GM41" i="1" s="1"/>
  <c r="HD41" i="1" s="1"/>
  <c r="HV41" i="1" s="1"/>
  <c r="JU41" i="1" s="1"/>
  <c r="CY41" i="1"/>
  <c r="EX41" i="1" s="1"/>
  <c r="FU41" i="1" s="1"/>
  <c r="GL41" i="1" s="1"/>
  <c r="HC41" i="1" s="1"/>
  <c r="HU41" i="1" s="1"/>
  <c r="JT41" i="1" s="1"/>
  <c r="CX41" i="1"/>
  <c r="EW41" i="1" s="1"/>
  <c r="FT41" i="1" s="1"/>
  <c r="GK41" i="1" s="1"/>
  <c r="HB41" i="1" s="1"/>
  <c r="HT41" i="1" s="1"/>
  <c r="JS41" i="1" s="1"/>
  <c r="CW41" i="1"/>
  <c r="EV41" i="1" s="1"/>
  <c r="FS41" i="1" s="1"/>
  <c r="GJ41" i="1" s="1"/>
  <c r="HA41" i="1" s="1"/>
  <c r="HS41" i="1" s="1"/>
  <c r="JR41" i="1" s="1"/>
  <c r="CV41" i="1"/>
  <c r="EU41" i="1" s="1"/>
  <c r="FR41" i="1" s="1"/>
  <c r="GI41" i="1" s="1"/>
  <c r="GZ41" i="1" s="1"/>
  <c r="HR41" i="1" s="1"/>
  <c r="JQ41" i="1" s="1"/>
  <c r="CU41" i="1"/>
  <c r="ET41" i="1" s="1"/>
  <c r="FQ41" i="1" s="1"/>
  <c r="GH41" i="1" s="1"/>
  <c r="GY41" i="1" s="1"/>
  <c r="HQ41" i="1" s="1"/>
  <c r="JP41" i="1" s="1"/>
  <c r="CT41" i="1"/>
  <c r="ES41" i="1" s="1"/>
  <c r="FP41" i="1" s="1"/>
  <c r="GG41" i="1" s="1"/>
  <c r="GX41" i="1" s="1"/>
  <c r="HP41" i="1" s="1"/>
  <c r="JO41" i="1" s="1"/>
  <c r="CS41" i="1"/>
  <c r="ER41" i="1" s="1"/>
  <c r="FO41" i="1" s="1"/>
  <c r="GF41" i="1" s="1"/>
  <c r="GW41" i="1" s="1"/>
  <c r="HO41" i="1" s="1"/>
  <c r="JN41" i="1" s="1"/>
  <c r="CR41" i="1"/>
  <c r="EQ41" i="1" s="1"/>
  <c r="FN41" i="1" s="1"/>
  <c r="GE41" i="1" s="1"/>
  <c r="GV41" i="1" s="1"/>
  <c r="HN41" i="1" s="1"/>
  <c r="JM41" i="1" s="1"/>
  <c r="CQ41" i="1"/>
  <c r="EP41" i="1" s="1"/>
  <c r="FM41" i="1" s="1"/>
  <c r="GD41" i="1" s="1"/>
  <c r="GU41" i="1" s="1"/>
  <c r="HM41" i="1" s="1"/>
  <c r="JL41" i="1" s="1"/>
  <c r="CP41" i="1"/>
  <c r="EO41" i="1" s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JI40" i="1"/>
  <c r="JH40" i="1"/>
  <c r="JG40" i="1"/>
  <c r="JF40" i="1"/>
  <c r="JE40" i="1"/>
  <c r="JD40" i="1"/>
  <c r="JC40" i="1"/>
  <c r="JB40" i="1"/>
  <c r="JA40" i="1"/>
  <c r="IZ40" i="1"/>
  <c r="IY40" i="1"/>
  <c r="IX40" i="1"/>
  <c r="IW40" i="1"/>
  <c r="IV40" i="1"/>
  <c r="IU40" i="1"/>
  <c r="IT40" i="1"/>
  <c r="DE40" i="1"/>
  <c r="FD40" i="1" s="1"/>
  <c r="GA40" i="1" s="1"/>
  <c r="GR40" i="1" s="1"/>
  <c r="HI40" i="1" s="1"/>
  <c r="IA40" i="1" s="1"/>
  <c r="JZ40" i="1" s="1"/>
  <c r="DD40" i="1"/>
  <c r="FC40" i="1" s="1"/>
  <c r="FZ40" i="1" s="1"/>
  <c r="GQ40" i="1" s="1"/>
  <c r="HH40" i="1" s="1"/>
  <c r="HZ40" i="1" s="1"/>
  <c r="JY40" i="1" s="1"/>
  <c r="DC40" i="1"/>
  <c r="FB40" i="1" s="1"/>
  <c r="FY40" i="1" s="1"/>
  <c r="GP40" i="1" s="1"/>
  <c r="HG40" i="1" s="1"/>
  <c r="HY40" i="1" s="1"/>
  <c r="JX40" i="1" s="1"/>
  <c r="DB40" i="1"/>
  <c r="FA40" i="1" s="1"/>
  <c r="FX40" i="1" s="1"/>
  <c r="GO40" i="1" s="1"/>
  <c r="HF40" i="1" s="1"/>
  <c r="HX40" i="1" s="1"/>
  <c r="JW40" i="1" s="1"/>
  <c r="DA40" i="1"/>
  <c r="EZ40" i="1" s="1"/>
  <c r="FW40" i="1" s="1"/>
  <c r="GN40" i="1" s="1"/>
  <c r="HE40" i="1" s="1"/>
  <c r="HW40" i="1" s="1"/>
  <c r="JV40" i="1" s="1"/>
  <c r="CZ40" i="1"/>
  <c r="EY40" i="1" s="1"/>
  <c r="FV40" i="1" s="1"/>
  <c r="GM40" i="1" s="1"/>
  <c r="HD40" i="1" s="1"/>
  <c r="HV40" i="1" s="1"/>
  <c r="JU40" i="1" s="1"/>
  <c r="CY40" i="1"/>
  <c r="EX40" i="1" s="1"/>
  <c r="FU40" i="1" s="1"/>
  <c r="GL40" i="1" s="1"/>
  <c r="HC40" i="1" s="1"/>
  <c r="HU40" i="1" s="1"/>
  <c r="JT40" i="1" s="1"/>
  <c r="CX40" i="1"/>
  <c r="EW40" i="1" s="1"/>
  <c r="FT40" i="1" s="1"/>
  <c r="GK40" i="1" s="1"/>
  <c r="HB40" i="1" s="1"/>
  <c r="HT40" i="1" s="1"/>
  <c r="JS40" i="1" s="1"/>
  <c r="CW40" i="1"/>
  <c r="EV40" i="1" s="1"/>
  <c r="FS40" i="1" s="1"/>
  <c r="GJ40" i="1" s="1"/>
  <c r="HA40" i="1" s="1"/>
  <c r="HS40" i="1" s="1"/>
  <c r="JR40" i="1" s="1"/>
  <c r="CV40" i="1"/>
  <c r="EU40" i="1" s="1"/>
  <c r="FR40" i="1" s="1"/>
  <c r="GI40" i="1" s="1"/>
  <c r="GZ40" i="1" s="1"/>
  <c r="HR40" i="1" s="1"/>
  <c r="JQ40" i="1" s="1"/>
  <c r="CU40" i="1"/>
  <c r="ET40" i="1" s="1"/>
  <c r="FQ40" i="1" s="1"/>
  <c r="GH40" i="1" s="1"/>
  <c r="GY40" i="1" s="1"/>
  <c r="HQ40" i="1" s="1"/>
  <c r="JP40" i="1" s="1"/>
  <c r="CT40" i="1"/>
  <c r="ES40" i="1" s="1"/>
  <c r="FP40" i="1" s="1"/>
  <c r="GG40" i="1" s="1"/>
  <c r="GX40" i="1" s="1"/>
  <c r="HP40" i="1" s="1"/>
  <c r="JO40" i="1" s="1"/>
  <c r="CS40" i="1"/>
  <c r="ER40" i="1" s="1"/>
  <c r="FO40" i="1" s="1"/>
  <c r="GF40" i="1" s="1"/>
  <c r="GW40" i="1" s="1"/>
  <c r="HO40" i="1" s="1"/>
  <c r="JN40" i="1" s="1"/>
  <c r="CR40" i="1"/>
  <c r="EQ40" i="1" s="1"/>
  <c r="FN40" i="1" s="1"/>
  <c r="GE40" i="1" s="1"/>
  <c r="GV40" i="1" s="1"/>
  <c r="HN40" i="1" s="1"/>
  <c r="JM40" i="1" s="1"/>
  <c r="CQ40" i="1"/>
  <c r="EP40" i="1" s="1"/>
  <c r="FM40" i="1" s="1"/>
  <c r="GD40" i="1" s="1"/>
  <c r="GU40" i="1" s="1"/>
  <c r="HM40" i="1" s="1"/>
  <c r="JL40" i="1" s="1"/>
  <c r="CP40" i="1"/>
  <c r="EO40" i="1" s="1"/>
  <c r="FL40" i="1" s="1"/>
  <c r="GC40" i="1" s="1"/>
  <c r="GT40" i="1" s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JI39" i="1"/>
  <c r="JH39" i="1"/>
  <c r="JG39" i="1"/>
  <c r="JF39" i="1"/>
  <c r="JE39" i="1"/>
  <c r="JD39" i="1"/>
  <c r="JC39" i="1"/>
  <c r="JB39" i="1"/>
  <c r="JA39" i="1"/>
  <c r="IZ39" i="1"/>
  <c r="IY39" i="1"/>
  <c r="IX39" i="1"/>
  <c r="IW39" i="1"/>
  <c r="IV39" i="1"/>
  <c r="IU39" i="1"/>
  <c r="IT39" i="1"/>
  <c r="DE39" i="1"/>
  <c r="FD39" i="1" s="1"/>
  <c r="GA39" i="1" s="1"/>
  <c r="GR39" i="1" s="1"/>
  <c r="HI39" i="1" s="1"/>
  <c r="IA39" i="1" s="1"/>
  <c r="JZ39" i="1" s="1"/>
  <c r="DD39" i="1"/>
  <c r="FC39" i="1" s="1"/>
  <c r="FZ39" i="1" s="1"/>
  <c r="GQ39" i="1" s="1"/>
  <c r="HH39" i="1" s="1"/>
  <c r="HZ39" i="1" s="1"/>
  <c r="JY39" i="1" s="1"/>
  <c r="DC39" i="1"/>
  <c r="FB39" i="1" s="1"/>
  <c r="FY39" i="1" s="1"/>
  <c r="GP39" i="1" s="1"/>
  <c r="HG39" i="1" s="1"/>
  <c r="HY39" i="1" s="1"/>
  <c r="JX39" i="1" s="1"/>
  <c r="DB39" i="1"/>
  <c r="FA39" i="1" s="1"/>
  <c r="FX39" i="1" s="1"/>
  <c r="GO39" i="1" s="1"/>
  <c r="HF39" i="1" s="1"/>
  <c r="HX39" i="1" s="1"/>
  <c r="JW39" i="1" s="1"/>
  <c r="DA39" i="1"/>
  <c r="EZ39" i="1" s="1"/>
  <c r="FW39" i="1" s="1"/>
  <c r="GN39" i="1" s="1"/>
  <c r="HE39" i="1" s="1"/>
  <c r="HW39" i="1" s="1"/>
  <c r="JV39" i="1" s="1"/>
  <c r="CZ39" i="1"/>
  <c r="EY39" i="1" s="1"/>
  <c r="CY39" i="1"/>
  <c r="EX39" i="1" s="1"/>
  <c r="FU39" i="1" s="1"/>
  <c r="GL39" i="1" s="1"/>
  <c r="HC39" i="1" s="1"/>
  <c r="HU39" i="1" s="1"/>
  <c r="JT39" i="1" s="1"/>
  <c r="CX39" i="1"/>
  <c r="EW39" i="1" s="1"/>
  <c r="FT39" i="1" s="1"/>
  <c r="GK39" i="1" s="1"/>
  <c r="HB39" i="1" s="1"/>
  <c r="HT39" i="1" s="1"/>
  <c r="JS39" i="1" s="1"/>
  <c r="CW39" i="1"/>
  <c r="EV39" i="1" s="1"/>
  <c r="FS39" i="1" s="1"/>
  <c r="GJ39" i="1" s="1"/>
  <c r="HA39" i="1" s="1"/>
  <c r="HS39" i="1" s="1"/>
  <c r="JR39" i="1" s="1"/>
  <c r="CV39" i="1"/>
  <c r="EU39" i="1" s="1"/>
  <c r="FR39" i="1" s="1"/>
  <c r="GI39" i="1" s="1"/>
  <c r="GZ39" i="1" s="1"/>
  <c r="HR39" i="1" s="1"/>
  <c r="JQ39" i="1" s="1"/>
  <c r="CU39" i="1"/>
  <c r="ET39" i="1" s="1"/>
  <c r="FQ39" i="1" s="1"/>
  <c r="GH39" i="1" s="1"/>
  <c r="GY39" i="1" s="1"/>
  <c r="HQ39" i="1" s="1"/>
  <c r="JP39" i="1" s="1"/>
  <c r="CT39" i="1"/>
  <c r="ES39" i="1" s="1"/>
  <c r="FP39" i="1" s="1"/>
  <c r="GG39" i="1" s="1"/>
  <c r="GX39" i="1" s="1"/>
  <c r="HP39" i="1" s="1"/>
  <c r="JO39" i="1" s="1"/>
  <c r="CS39" i="1"/>
  <c r="ER39" i="1" s="1"/>
  <c r="FO39" i="1" s="1"/>
  <c r="GF39" i="1" s="1"/>
  <c r="GW39" i="1" s="1"/>
  <c r="HO39" i="1" s="1"/>
  <c r="JN39" i="1" s="1"/>
  <c r="CR39" i="1"/>
  <c r="EQ39" i="1" s="1"/>
  <c r="FN39" i="1" s="1"/>
  <c r="GE39" i="1" s="1"/>
  <c r="GV39" i="1" s="1"/>
  <c r="HN39" i="1" s="1"/>
  <c r="JM39" i="1" s="1"/>
  <c r="CQ39" i="1"/>
  <c r="EP39" i="1" s="1"/>
  <c r="FM39" i="1" s="1"/>
  <c r="GD39" i="1" s="1"/>
  <c r="GU39" i="1" s="1"/>
  <c r="HM39" i="1" s="1"/>
  <c r="JL39" i="1" s="1"/>
  <c r="CP39" i="1"/>
  <c r="EO39" i="1" s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JI38" i="1"/>
  <c r="JH38" i="1"/>
  <c r="JG38" i="1"/>
  <c r="JF38" i="1"/>
  <c r="JE38" i="1"/>
  <c r="JD38" i="1"/>
  <c r="JC38" i="1"/>
  <c r="JB38" i="1"/>
  <c r="JA38" i="1"/>
  <c r="IZ38" i="1"/>
  <c r="IY38" i="1"/>
  <c r="IX38" i="1"/>
  <c r="IW38" i="1"/>
  <c r="IV38" i="1"/>
  <c r="IU38" i="1"/>
  <c r="IT38" i="1"/>
  <c r="DE38" i="1"/>
  <c r="FD38" i="1" s="1"/>
  <c r="GA38" i="1" s="1"/>
  <c r="GR38" i="1" s="1"/>
  <c r="HI38" i="1" s="1"/>
  <c r="IA38" i="1" s="1"/>
  <c r="JZ38" i="1" s="1"/>
  <c r="DD38" i="1"/>
  <c r="FC38" i="1" s="1"/>
  <c r="FZ38" i="1" s="1"/>
  <c r="GQ38" i="1" s="1"/>
  <c r="HH38" i="1" s="1"/>
  <c r="HZ38" i="1" s="1"/>
  <c r="JY38" i="1" s="1"/>
  <c r="DC38" i="1"/>
  <c r="FB38" i="1" s="1"/>
  <c r="FY38" i="1" s="1"/>
  <c r="GP38" i="1" s="1"/>
  <c r="HG38" i="1" s="1"/>
  <c r="HY38" i="1" s="1"/>
  <c r="JX38" i="1" s="1"/>
  <c r="DB38" i="1"/>
  <c r="FA38" i="1" s="1"/>
  <c r="FX38" i="1" s="1"/>
  <c r="GO38" i="1" s="1"/>
  <c r="HF38" i="1" s="1"/>
  <c r="HX38" i="1" s="1"/>
  <c r="JW38" i="1" s="1"/>
  <c r="DA38" i="1"/>
  <c r="EZ38" i="1" s="1"/>
  <c r="FW38" i="1" s="1"/>
  <c r="GN38" i="1" s="1"/>
  <c r="HE38" i="1" s="1"/>
  <c r="HW38" i="1" s="1"/>
  <c r="JV38" i="1" s="1"/>
  <c r="CZ38" i="1"/>
  <c r="EY38" i="1" s="1"/>
  <c r="FV38" i="1" s="1"/>
  <c r="GM38" i="1" s="1"/>
  <c r="HD38" i="1" s="1"/>
  <c r="HV38" i="1" s="1"/>
  <c r="JU38" i="1" s="1"/>
  <c r="CY38" i="1"/>
  <c r="EX38" i="1" s="1"/>
  <c r="FU38" i="1" s="1"/>
  <c r="GL38" i="1" s="1"/>
  <c r="HC38" i="1" s="1"/>
  <c r="HU38" i="1" s="1"/>
  <c r="JT38" i="1" s="1"/>
  <c r="CX38" i="1"/>
  <c r="EW38" i="1" s="1"/>
  <c r="FT38" i="1" s="1"/>
  <c r="GK38" i="1" s="1"/>
  <c r="HB38" i="1" s="1"/>
  <c r="HT38" i="1" s="1"/>
  <c r="JS38" i="1" s="1"/>
  <c r="CW38" i="1"/>
  <c r="EV38" i="1" s="1"/>
  <c r="FS38" i="1" s="1"/>
  <c r="GJ38" i="1" s="1"/>
  <c r="HA38" i="1" s="1"/>
  <c r="HS38" i="1" s="1"/>
  <c r="JR38" i="1" s="1"/>
  <c r="CV38" i="1"/>
  <c r="EU38" i="1" s="1"/>
  <c r="FR38" i="1" s="1"/>
  <c r="GI38" i="1" s="1"/>
  <c r="GZ38" i="1" s="1"/>
  <c r="HR38" i="1" s="1"/>
  <c r="JQ38" i="1" s="1"/>
  <c r="CU38" i="1"/>
  <c r="ET38" i="1" s="1"/>
  <c r="FQ38" i="1" s="1"/>
  <c r="GH38" i="1" s="1"/>
  <c r="GY38" i="1" s="1"/>
  <c r="HQ38" i="1" s="1"/>
  <c r="JP38" i="1" s="1"/>
  <c r="CT38" i="1"/>
  <c r="ES38" i="1" s="1"/>
  <c r="CS38" i="1"/>
  <c r="ER38" i="1" s="1"/>
  <c r="FO38" i="1" s="1"/>
  <c r="GF38" i="1" s="1"/>
  <c r="GW38" i="1" s="1"/>
  <c r="HO38" i="1" s="1"/>
  <c r="JN38" i="1" s="1"/>
  <c r="CR38" i="1"/>
  <c r="EQ38" i="1" s="1"/>
  <c r="FN38" i="1" s="1"/>
  <c r="GE38" i="1" s="1"/>
  <c r="GV38" i="1" s="1"/>
  <c r="HN38" i="1" s="1"/>
  <c r="JM38" i="1" s="1"/>
  <c r="CQ38" i="1"/>
  <c r="EP38" i="1" s="1"/>
  <c r="FM38" i="1" s="1"/>
  <c r="GD38" i="1" s="1"/>
  <c r="GU38" i="1" s="1"/>
  <c r="HM38" i="1" s="1"/>
  <c r="JL38" i="1" s="1"/>
  <c r="CP38" i="1"/>
  <c r="EO38" i="1" s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JI37" i="1"/>
  <c r="JH37" i="1"/>
  <c r="JG37" i="1"/>
  <c r="JF37" i="1"/>
  <c r="JE37" i="1"/>
  <c r="JD37" i="1"/>
  <c r="JC37" i="1"/>
  <c r="JB37" i="1"/>
  <c r="JA37" i="1"/>
  <c r="IZ37" i="1"/>
  <c r="IY37" i="1"/>
  <c r="IX37" i="1"/>
  <c r="IW37" i="1"/>
  <c r="IV37" i="1"/>
  <c r="IU37" i="1"/>
  <c r="IT37" i="1"/>
  <c r="DE37" i="1"/>
  <c r="FD37" i="1" s="1"/>
  <c r="GA37" i="1" s="1"/>
  <c r="GR37" i="1" s="1"/>
  <c r="HI37" i="1" s="1"/>
  <c r="IA37" i="1" s="1"/>
  <c r="JZ37" i="1" s="1"/>
  <c r="DD37" i="1"/>
  <c r="FC37" i="1" s="1"/>
  <c r="FZ37" i="1" s="1"/>
  <c r="GQ37" i="1" s="1"/>
  <c r="HH37" i="1" s="1"/>
  <c r="HZ37" i="1" s="1"/>
  <c r="JY37" i="1" s="1"/>
  <c r="DC37" i="1"/>
  <c r="FB37" i="1" s="1"/>
  <c r="FY37" i="1" s="1"/>
  <c r="GP37" i="1" s="1"/>
  <c r="HG37" i="1" s="1"/>
  <c r="HY37" i="1" s="1"/>
  <c r="JX37" i="1" s="1"/>
  <c r="DB37" i="1"/>
  <c r="FA37" i="1" s="1"/>
  <c r="FX37" i="1" s="1"/>
  <c r="GO37" i="1" s="1"/>
  <c r="HF37" i="1" s="1"/>
  <c r="HX37" i="1" s="1"/>
  <c r="JW37" i="1" s="1"/>
  <c r="DA37" i="1"/>
  <c r="EZ37" i="1" s="1"/>
  <c r="FW37" i="1" s="1"/>
  <c r="GN37" i="1" s="1"/>
  <c r="HE37" i="1" s="1"/>
  <c r="HW37" i="1" s="1"/>
  <c r="JV37" i="1" s="1"/>
  <c r="CZ37" i="1"/>
  <c r="EY37" i="1" s="1"/>
  <c r="CY37" i="1"/>
  <c r="EX37" i="1" s="1"/>
  <c r="FU37" i="1" s="1"/>
  <c r="GL37" i="1" s="1"/>
  <c r="HC37" i="1" s="1"/>
  <c r="HU37" i="1" s="1"/>
  <c r="JT37" i="1" s="1"/>
  <c r="CX37" i="1"/>
  <c r="EW37" i="1" s="1"/>
  <c r="FT37" i="1" s="1"/>
  <c r="GK37" i="1" s="1"/>
  <c r="HB37" i="1" s="1"/>
  <c r="HT37" i="1" s="1"/>
  <c r="JS37" i="1" s="1"/>
  <c r="CW37" i="1"/>
  <c r="EV37" i="1" s="1"/>
  <c r="FS37" i="1" s="1"/>
  <c r="GJ37" i="1" s="1"/>
  <c r="HA37" i="1" s="1"/>
  <c r="HS37" i="1" s="1"/>
  <c r="JR37" i="1" s="1"/>
  <c r="CV37" i="1"/>
  <c r="EU37" i="1" s="1"/>
  <c r="FR37" i="1" s="1"/>
  <c r="GI37" i="1" s="1"/>
  <c r="GZ37" i="1" s="1"/>
  <c r="HR37" i="1" s="1"/>
  <c r="JQ37" i="1" s="1"/>
  <c r="CU37" i="1"/>
  <c r="ET37" i="1" s="1"/>
  <c r="FQ37" i="1" s="1"/>
  <c r="GH37" i="1" s="1"/>
  <c r="GY37" i="1" s="1"/>
  <c r="HQ37" i="1" s="1"/>
  <c r="JP37" i="1" s="1"/>
  <c r="CT37" i="1"/>
  <c r="ES37" i="1" s="1"/>
  <c r="FP37" i="1" s="1"/>
  <c r="GG37" i="1" s="1"/>
  <c r="GX37" i="1" s="1"/>
  <c r="HP37" i="1" s="1"/>
  <c r="JO37" i="1" s="1"/>
  <c r="CS37" i="1"/>
  <c r="ER37" i="1" s="1"/>
  <c r="FO37" i="1" s="1"/>
  <c r="GF37" i="1" s="1"/>
  <c r="GW37" i="1" s="1"/>
  <c r="HO37" i="1" s="1"/>
  <c r="JN37" i="1" s="1"/>
  <c r="CR37" i="1"/>
  <c r="EQ37" i="1" s="1"/>
  <c r="FN37" i="1" s="1"/>
  <c r="GE37" i="1" s="1"/>
  <c r="GV37" i="1" s="1"/>
  <c r="HN37" i="1" s="1"/>
  <c r="JM37" i="1" s="1"/>
  <c r="CQ37" i="1"/>
  <c r="EP37" i="1" s="1"/>
  <c r="FM37" i="1" s="1"/>
  <c r="GD37" i="1" s="1"/>
  <c r="GU37" i="1" s="1"/>
  <c r="HM37" i="1" s="1"/>
  <c r="JL37" i="1" s="1"/>
  <c r="CP37" i="1"/>
  <c r="EO37" i="1" s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JI36" i="1"/>
  <c r="JH36" i="1"/>
  <c r="JG36" i="1"/>
  <c r="JF36" i="1"/>
  <c r="JE36" i="1"/>
  <c r="JD36" i="1"/>
  <c r="JC36" i="1"/>
  <c r="JB36" i="1"/>
  <c r="JA36" i="1"/>
  <c r="IZ36" i="1"/>
  <c r="IY36" i="1"/>
  <c r="IX36" i="1"/>
  <c r="IW36" i="1"/>
  <c r="IV36" i="1"/>
  <c r="IU36" i="1"/>
  <c r="IT36" i="1"/>
  <c r="DE36" i="1"/>
  <c r="FD36" i="1" s="1"/>
  <c r="GA36" i="1" s="1"/>
  <c r="GR36" i="1" s="1"/>
  <c r="HI36" i="1" s="1"/>
  <c r="IA36" i="1" s="1"/>
  <c r="JZ36" i="1" s="1"/>
  <c r="DD36" i="1"/>
  <c r="FC36" i="1" s="1"/>
  <c r="FZ36" i="1" s="1"/>
  <c r="GQ36" i="1" s="1"/>
  <c r="HH36" i="1" s="1"/>
  <c r="HZ36" i="1" s="1"/>
  <c r="JY36" i="1" s="1"/>
  <c r="DC36" i="1"/>
  <c r="FB36" i="1" s="1"/>
  <c r="FY36" i="1" s="1"/>
  <c r="GP36" i="1" s="1"/>
  <c r="HG36" i="1" s="1"/>
  <c r="HY36" i="1" s="1"/>
  <c r="JX36" i="1" s="1"/>
  <c r="DB36" i="1"/>
  <c r="FA36" i="1" s="1"/>
  <c r="FX36" i="1" s="1"/>
  <c r="GO36" i="1" s="1"/>
  <c r="HF36" i="1" s="1"/>
  <c r="HX36" i="1" s="1"/>
  <c r="JW36" i="1" s="1"/>
  <c r="DA36" i="1"/>
  <c r="EZ36" i="1" s="1"/>
  <c r="FW36" i="1" s="1"/>
  <c r="GN36" i="1" s="1"/>
  <c r="HE36" i="1" s="1"/>
  <c r="HW36" i="1" s="1"/>
  <c r="JV36" i="1" s="1"/>
  <c r="CZ36" i="1"/>
  <c r="EY36" i="1" s="1"/>
  <c r="CY36" i="1"/>
  <c r="EX36" i="1" s="1"/>
  <c r="FU36" i="1" s="1"/>
  <c r="GL36" i="1" s="1"/>
  <c r="HC36" i="1" s="1"/>
  <c r="HU36" i="1" s="1"/>
  <c r="JT36" i="1" s="1"/>
  <c r="CX36" i="1"/>
  <c r="EW36" i="1" s="1"/>
  <c r="FT36" i="1" s="1"/>
  <c r="GK36" i="1" s="1"/>
  <c r="HB36" i="1" s="1"/>
  <c r="HT36" i="1" s="1"/>
  <c r="JS36" i="1" s="1"/>
  <c r="CW36" i="1"/>
  <c r="EV36" i="1" s="1"/>
  <c r="FS36" i="1" s="1"/>
  <c r="GJ36" i="1" s="1"/>
  <c r="HA36" i="1" s="1"/>
  <c r="HS36" i="1" s="1"/>
  <c r="JR36" i="1" s="1"/>
  <c r="CV36" i="1"/>
  <c r="EU36" i="1" s="1"/>
  <c r="FR36" i="1" s="1"/>
  <c r="GI36" i="1" s="1"/>
  <c r="GZ36" i="1" s="1"/>
  <c r="HR36" i="1" s="1"/>
  <c r="JQ36" i="1" s="1"/>
  <c r="CU36" i="1"/>
  <c r="ET36" i="1" s="1"/>
  <c r="FQ36" i="1" s="1"/>
  <c r="GH36" i="1" s="1"/>
  <c r="GY36" i="1" s="1"/>
  <c r="HQ36" i="1" s="1"/>
  <c r="JP36" i="1" s="1"/>
  <c r="CT36" i="1"/>
  <c r="ES36" i="1" s="1"/>
  <c r="FP36" i="1" s="1"/>
  <c r="GG36" i="1" s="1"/>
  <c r="GX36" i="1" s="1"/>
  <c r="HP36" i="1" s="1"/>
  <c r="JO36" i="1" s="1"/>
  <c r="CS36" i="1"/>
  <c r="ER36" i="1" s="1"/>
  <c r="FO36" i="1" s="1"/>
  <c r="GF36" i="1" s="1"/>
  <c r="GW36" i="1" s="1"/>
  <c r="HO36" i="1" s="1"/>
  <c r="JN36" i="1" s="1"/>
  <c r="CR36" i="1"/>
  <c r="EQ36" i="1" s="1"/>
  <c r="FN36" i="1" s="1"/>
  <c r="GE36" i="1" s="1"/>
  <c r="GV36" i="1" s="1"/>
  <c r="HN36" i="1" s="1"/>
  <c r="JM36" i="1" s="1"/>
  <c r="CQ36" i="1"/>
  <c r="EP36" i="1" s="1"/>
  <c r="FM36" i="1" s="1"/>
  <c r="GD36" i="1" s="1"/>
  <c r="GU36" i="1" s="1"/>
  <c r="HM36" i="1" s="1"/>
  <c r="JL36" i="1" s="1"/>
  <c r="CP36" i="1"/>
  <c r="EO36" i="1" s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JI35" i="1"/>
  <c r="JH35" i="1"/>
  <c r="JG35" i="1"/>
  <c r="JF35" i="1"/>
  <c r="JE35" i="1"/>
  <c r="JD35" i="1"/>
  <c r="JC35" i="1"/>
  <c r="JB35" i="1"/>
  <c r="JA35" i="1"/>
  <c r="IZ35" i="1"/>
  <c r="IY35" i="1"/>
  <c r="IX35" i="1"/>
  <c r="IW35" i="1"/>
  <c r="IV35" i="1"/>
  <c r="IU35" i="1"/>
  <c r="IT35" i="1"/>
  <c r="DE35" i="1"/>
  <c r="FD35" i="1" s="1"/>
  <c r="GA35" i="1" s="1"/>
  <c r="GR35" i="1" s="1"/>
  <c r="HI35" i="1" s="1"/>
  <c r="IA35" i="1" s="1"/>
  <c r="JZ35" i="1" s="1"/>
  <c r="DD35" i="1"/>
  <c r="FC35" i="1" s="1"/>
  <c r="FZ35" i="1" s="1"/>
  <c r="GQ35" i="1" s="1"/>
  <c r="HH35" i="1" s="1"/>
  <c r="HZ35" i="1" s="1"/>
  <c r="JY35" i="1" s="1"/>
  <c r="DC35" i="1"/>
  <c r="FB35" i="1" s="1"/>
  <c r="FY35" i="1" s="1"/>
  <c r="GP35" i="1" s="1"/>
  <c r="HG35" i="1" s="1"/>
  <c r="HY35" i="1" s="1"/>
  <c r="JX35" i="1" s="1"/>
  <c r="DB35" i="1"/>
  <c r="FA35" i="1" s="1"/>
  <c r="FX35" i="1" s="1"/>
  <c r="GO35" i="1" s="1"/>
  <c r="HF35" i="1" s="1"/>
  <c r="HX35" i="1" s="1"/>
  <c r="JW35" i="1" s="1"/>
  <c r="DA35" i="1"/>
  <c r="EZ35" i="1" s="1"/>
  <c r="FW35" i="1" s="1"/>
  <c r="GN35" i="1" s="1"/>
  <c r="HE35" i="1" s="1"/>
  <c r="HW35" i="1" s="1"/>
  <c r="JV35" i="1" s="1"/>
  <c r="CZ35" i="1"/>
  <c r="EY35" i="1" s="1"/>
  <c r="CY35" i="1"/>
  <c r="EX35" i="1" s="1"/>
  <c r="FU35" i="1" s="1"/>
  <c r="GL35" i="1" s="1"/>
  <c r="HC35" i="1" s="1"/>
  <c r="HU35" i="1" s="1"/>
  <c r="JT35" i="1" s="1"/>
  <c r="CX35" i="1"/>
  <c r="EW35" i="1" s="1"/>
  <c r="FT35" i="1" s="1"/>
  <c r="GK35" i="1" s="1"/>
  <c r="HB35" i="1" s="1"/>
  <c r="HT35" i="1" s="1"/>
  <c r="JS35" i="1" s="1"/>
  <c r="CW35" i="1"/>
  <c r="EV35" i="1" s="1"/>
  <c r="FS35" i="1" s="1"/>
  <c r="GJ35" i="1" s="1"/>
  <c r="HA35" i="1" s="1"/>
  <c r="HS35" i="1" s="1"/>
  <c r="JR35" i="1" s="1"/>
  <c r="CV35" i="1"/>
  <c r="EU35" i="1" s="1"/>
  <c r="FR35" i="1" s="1"/>
  <c r="GI35" i="1" s="1"/>
  <c r="GZ35" i="1" s="1"/>
  <c r="HR35" i="1" s="1"/>
  <c r="JQ35" i="1" s="1"/>
  <c r="CU35" i="1"/>
  <c r="ET35" i="1" s="1"/>
  <c r="FQ35" i="1" s="1"/>
  <c r="GH35" i="1" s="1"/>
  <c r="GY35" i="1" s="1"/>
  <c r="HQ35" i="1" s="1"/>
  <c r="JP35" i="1" s="1"/>
  <c r="CT35" i="1"/>
  <c r="ES35" i="1" s="1"/>
  <c r="FP35" i="1" s="1"/>
  <c r="GG35" i="1" s="1"/>
  <c r="GX35" i="1" s="1"/>
  <c r="HP35" i="1" s="1"/>
  <c r="JO35" i="1" s="1"/>
  <c r="CS35" i="1"/>
  <c r="ER35" i="1" s="1"/>
  <c r="FO35" i="1" s="1"/>
  <c r="GF35" i="1" s="1"/>
  <c r="GW35" i="1" s="1"/>
  <c r="HO35" i="1" s="1"/>
  <c r="JN35" i="1" s="1"/>
  <c r="CR35" i="1"/>
  <c r="EQ35" i="1" s="1"/>
  <c r="FN35" i="1" s="1"/>
  <c r="GE35" i="1" s="1"/>
  <c r="GV35" i="1" s="1"/>
  <c r="HN35" i="1" s="1"/>
  <c r="JM35" i="1" s="1"/>
  <c r="CQ35" i="1"/>
  <c r="EP35" i="1" s="1"/>
  <c r="FM35" i="1" s="1"/>
  <c r="GD35" i="1" s="1"/>
  <c r="GU35" i="1" s="1"/>
  <c r="HM35" i="1" s="1"/>
  <c r="JL35" i="1" s="1"/>
  <c r="CP35" i="1"/>
  <c r="EO35" i="1" s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JI34" i="1"/>
  <c r="JH34" i="1"/>
  <c r="JG34" i="1"/>
  <c r="JF34" i="1"/>
  <c r="JE34" i="1"/>
  <c r="JD34" i="1"/>
  <c r="JC34" i="1"/>
  <c r="JB34" i="1"/>
  <c r="JA34" i="1"/>
  <c r="IZ34" i="1"/>
  <c r="IY34" i="1"/>
  <c r="IX34" i="1"/>
  <c r="IW34" i="1"/>
  <c r="IV34" i="1"/>
  <c r="IU34" i="1"/>
  <c r="IT34" i="1"/>
  <c r="DE34" i="1"/>
  <c r="FD34" i="1" s="1"/>
  <c r="GA34" i="1" s="1"/>
  <c r="GR34" i="1" s="1"/>
  <c r="HI34" i="1" s="1"/>
  <c r="IA34" i="1" s="1"/>
  <c r="JZ34" i="1" s="1"/>
  <c r="DD34" i="1"/>
  <c r="FC34" i="1" s="1"/>
  <c r="FZ34" i="1" s="1"/>
  <c r="GQ34" i="1" s="1"/>
  <c r="HH34" i="1" s="1"/>
  <c r="HZ34" i="1" s="1"/>
  <c r="JY34" i="1" s="1"/>
  <c r="DC34" i="1"/>
  <c r="FB34" i="1" s="1"/>
  <c r="FY34" i="1" s="1"/>
  <c r="GP34" i="1" s="1"/>
  <c r="HG34" i="1" s="1"/>
  <c r="HY34" i="1" s="1"/>
  <c r="JX34" i="1" s="1"/>
  <c r="DB34" i="1"/>
  <c r="FA34" i="1" s="1"/>
  <c r="FX34" i="1" s="1"/>
  <c r="GO34" i="1" s="1"/>
  <c r="HF34" i="1" s="1"/>
  <c r="HX34" i="1" s="1"/>
  <c r="JW34" i="1" s="1"/>
  <c r="DA34" i="1"/>
  <c r="EZ34" i="1" s="1"/>
  <c r="FW34" i="1" s="1"/>
  <c r="GN34" i="1" s="1"/>
  <c r="HE34" i="1" s="1"/>
  <c r="HW34" i="1" s="1"/>
  <c r="JV34" i="1" s="1"/>
  <c r="CZ34" i="1"/>
  <c r="EY34" i="1" s="1"/>
  <c r="FV34" i="1" s="1"/>
  <c r="GM34" i="1" s="1"/>
  <c r="HD34" i="1" s="1"/>
  <c r="HV34" i="1" s="1"/>
  <c r="JU34" i="1" s="1"/>
  <c r="CY34" i="1"/>
  <c r="EX34" i="1" s="1"/>
  <c r="FU34" i="1" s="1"/>
  <c r="GL34" i="1" s="1"/>
  <c r="HC34" i="1" s="1"/>
  <c r="HU34" i="1" s="1"/>
  <c r="JT34" i="1" s="1"/>
  <c r="CX34" i="1"/>
  <c r="EW34" i="1" s="1"/>
  <c r="FT34" i="1" s="1"/>
  <c r="GK34" i="1" s="1"/>
  <c r="HB34" i="1" s="1"/>
  <c r="HT34" i="1" s="1"/>
  <c r="JS34" i="1" s="1"/>
  <c r="CW34" i="1"/>
  <c r="EV34" i="1" s="1"/>
  <c r="FS34" i="1" s="1"/>
  <c r="GJ34" i="1" s="1"/>
  <c r="HA34" i="1" s="1"/>
  <c r="HS34" i="1" s="1"/>
  <c r="JR34" i="1" s="1"/>
  <c r="CV34" i="1"/>
  <c r="EU34" i="1" s="1"/>
  <c r="FR34" i="1" s="1"/>
  <c r="GI34" i="1" s="1"/>
  <c r="GZ34" i="1" s="1"/>
  <c r="HR34" i="1" s="1"/>
  <c r="JQ34" i="1" s="1"/>
  <c r="CU34" i="1"/>
  <c r="ET34" i="1" s="1"/>
  <c r="FQ34" i="1" s="1"/>
  <c r="GH34" i="1" s="1"/>
  <c r="GY34" i="1" s="1"/>
  <c r="HQ34" i="1" s="1"/>
  <c r="JP34" i="1" s="1"/>
  <c r="CT34" i="1"/>
  <c r="ES34" i="1" s="1"/>
  <c r="CS34" i="1"/>
  <c r="ER34" i="1" s="1"/>
  <c r="FO34" i="1" s="1"/>
  <c r="GF34" i="1" s="1"/>
  <c r="GW34" i="1" s="1"/>
  <c r="HO34" i="1" s="1"/>
  <c r="JN34" i="1" s="1"/>
  <c r="CR34" i="1"/>
  <c r="EQ34" i="1" s="1"/>
  <c r="FN34" i="1" s="1"/>
  <c r="GE34" i="1" s="1"/>
  <c r="GV34" i="1" s="1"/>
  <c r="HN34" i="1" s="1"/>
  <c r="JM34" i="1" s="1"/>
  <c r="CQ34" i="1"/>
  <c r="EP34" i="1" s="1"/>
  <c r="FM34" i="1" s="1"/>
  <c r="GD34" i="1" s="1"/>
  <c r="GU34" i="1" s="1"/>
  <c r="HM34" i="1" s="1"/>
  <c r="JL34" i="1" s="1"/>
  <c r="CP34" i="1"/>
  <c r="EO34" i="1" s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JI33" i="1"/>
  <c r="JH33" i="1"/>
  <c r="JG33" i="1"/>
  <c r="JF33" i="1"/>
  <c r="JE33" i="1"/>
  <c r="JD33" i="1"/>
  <c r="JC33" i="1"/>
  <c r="JB33" i="1"/>
  <c r="JA33" i="1"/>
  <c r="IZ33" i="1"/>
  <c r="IY33" i="1"/>
  <c r="IX33" i="1"/>
  <c r="IW33" i="1"/>
  <c r="IV33" i="1"/>
  <c r="IU33" i="1"/>
  <c r="IT33" i="1"/>
  <c r="DE33" i="1"/>
  <c r="FD33" i="1" s="1"/>
  <c r="GA33" i="1" s="1"/>
  <c r="GR33" i="1" s="1"/>
  <c r="HI33" i="1" s="1"/>
  <c r="IA33" i="1" s="1"/>
  <c r="JZ33" i="1" s="1"/>
  <c r="DD33" i="1"/>
  <c r="FC33" i="1" s="1"/>
  <c r="DC33" i="1"/>
  <c r="FB33" i="1" s="1"/>
  <c r="FY33" i="1" s="1"/>
  <c r="GP33" i="1" s="1"/>
  <c r="HG33" i="1" s="1"/>
  <c r="HY33" i="1" s="1"/>
  <c r="JX33" i="1" s="1"/>
  <c r="DB33" i="1"/>
  <c r="FA33" i="1" s="1"/>
  <c r="FX33" i="1" s="1"/>
  <c r="GO33" i="1" s="1"/>
  <c r="HF33" i="1" s="1"/>
  <c r="HX33" i="1" s="1"/>
  <c r="JW33" i="1" s="1"/>
  <c r="DA33" i="1"/>
  <c r="EZ33" i="1" s="1"/>
  <c r="FW33" i="1" s="1"/>
  <c r="GN33" i="1" s="1"/>
  <c r="HE33" i="1" s="1"/>
  <c r="HW33" i="1" s="1"/>
  <c r="JV33" i="1" s="1"/>
  <c r="CZ33" i="1"/>
  <c r="EY33" i="1" s="1"/>
  <c r="FV33" i="1" s="1"/>
  <c r="GM33" i="1" s="1"/>
  <c r="HD33" i="1" s="1"/>
  <c r="HV33" i="1" s="1"/>
  <c r="JU33" i="1" s="1"/>
  <c r="CY33" i="1"/>
  <c r="EX33" i="1" s="1"/>
  <c r="FU33" i="1" s="1"/>
  <c r="GL33" i="1" s="1"/>
  <c r="HC33" i="1" s="1"/>
  <c r="HU33" i="1" s="1"/>
  <c r="JT33" i="1" s="1"/>
  <c r="CX33" i="1"/>
  <c r="EW33" i="1" s="1"/>
  <c r="FT33" i="1" s="1"/>
  <c r="GK33" i="1" s="1"/>
  <c r="HB33" i="1" s="1"/>
  <c r="HT33" i="1" s="1"/>
  <c r="JS33" i="1" s="1"/>
  <c r="CW33" i="1"/>
  <c r="EV33" i="1" s="1"/>
  <c r="FS33" i="1" s="1"/>
  <c r="GJ33" i="1" s="1"/>
  <c r="HA33" i="1" s="1"/>
  <c r="HS33" i="1" s="1"/>
  <c r="JR33" i="1" s="1"/>
  <c r="CV33" i="1"/>
  <c r="EU33" i="1" s="1"/>
  <c r="FR33" i="1" s="1"/>
  <c r="GI33" i="1" s="1"/>
  <c r="GZ33" i="1" s="1"/>
  <c r="HR33" i="1" s="1"/>
  <c r="JQ33" i="1" s="1"/>
  <c r="CU33" i="1"/>
  <c r="ET33" i="1" s="1"/>
  <c r="FQ33" i="1" s="1"/>
  <c r="GH33" i="1" s="1"/>
  <c r="GY33" i="1" s="1"/>
  <c r="HQ33" i="1" s="1"/>
  <c r="JP33" i="1" s="1"/>
  <c r="CT33" i="1"/>
  <c r="ES33" i="1" s="1"/>
  <c r="FP33" i="1" s="1"/>
  <c r="GG33" i="1" s="1"/>
  <c r="GX33" i="1" s="1"/>
  <c r="HP33" i="1" s="1"/>
  <c r="JO33" i="1" s="1"/>
  <c r="CS33" i="1"/>
  <c r="ER33" i="1" s="1"/>
  <c r="FO33" i="1" s="1"/>
  <c r="GF33" i="1" s="1"/>
  <c r="GW33" i="1" s="1"/>
  <c r="HO33" i="1" s="1"/>
  <c r="JN33" i="1" s="1"/>
  <c r="CR33" i="1"/>
  <c r="EQ33" i="1" s="1"/>
  <c r="FN33" i="1" s="1"/>
  <c r="GE33" i="1" s="1"/>
  <c r="GV33" i="1" s="1"/>
  <c r="HN33" i="1" s="1"/>
  <c r="JM33" i="1" s="1"/>
  <c r="CQ33" i="1"/>
  <c r="EP33" i="1" s="1"/>
  <c r="FM33" i="1" s="1"/>
  <c r="GD33" i="1" s="1"/>
  <c r="GU33" i="1" s="1"/>
  <c r="HM33" i="1" s="1"/>
  <c r="JL33" i="1" s="1"/>
  <c r="CP33" i="1"/>
  <c r="EO33" i="1" s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JI32" i="1"/>
  <c r="JH32" i="1"/>
  <c r="JG32" i="1"/>
  <c r="JF32" i="1"/>
  <c r="JE32" i="1"/>
  <c r="JD32" i="1"/>
  <c r="JC32" i="1"/>
  <c r="JB32" i="1"/>
  <c r="JA32" i="1"/>
  <c r="IZ32" i="1"/>
  <c r="IY32" i="1"/>
  <c r="IX32" i="1"/>
  <c r="IW32" i="1"/>
  <c r="IV32" i="1"/>
  <c r="IU32" i="1"/>
  <c r="IT32" i="1"/>
  <c r="DE32" i="1"/>
  <c r="FD32" i="1" s="1"/>
  <c r="GA32" i="1" s="1"/>
  <c r="GR32" i="1" s="1"/>
  <c r="HI32" i="1" s="1"/>
  <c r="IA32" i="1" s="1"/>
  <c r="JZ32" i="1" s="1"/>
  <c r="DD32" i="1"/>
  <c r="FC32" i="1" s="1"/>
  <c r="FZ32" i="1" s="1"/>
  <c r="GQ32" i="1" s="1"/>
  <c r="HH32" i="1" s="1"/>
  <c r="HZ32" i="1" s="1"/>
  <c r="JY32" i="1" s="1"/>
  <c r="DC32" i="1"/>
  <c r="FB32" i="1" s="1"/>
  <c r="FY32" i="1" s="1"/>
  <c r="GP32" i="1" s="1"/>
  <c r="HG32" i="1" s="1"/>
  <c r="HY32" i="1" s="1"/>
  <c r="JX32" i="1" s="1"/>
  <c r="DB32" i="1"/>
  <c r="FA32" i="1" s="1"/>
  <c r="FX32" i="1" s="1"/>
  <c r="GO32" i="1" s="1"/>
  <c r="HF32" i="1" s="1"/>
  <c r="HX32" i="1" s="1"/>
  <c r="JW32" i="1" s="1"/>
  <c r="DA32" i="1"/>
  <c r="EZ32" i="1" s="1"/>
  <c r="FW32" i="1" s="1"/>
  <c r="GN32" i="1" s="1"/>
  <c r="HE32" i="1" s="1"/>
  <c r="HW32" i="1" s="1"/>
  <c r="JV32" i="1" s="1"/>
  <c r="CZ32" i="1"/>
  <c r="EY32" i="1" s="1"/>
  <c r="FV32" i="1" s="1"/>
  <c r="GM32" i="1" s="1"/>
  <c r="HD32" i="1" s="1"/>
  <c r="HV32" i="1" s="1"/>
  <c r="JU32" i="1" s="1"/>
  <c r="CY32" i="1"/>
  <c r="EX32" i="1" s="1"/>
  <c r="FU32" i="1" s="1"/>
  <c r="GL32" i="1" s="1"/>
  <c r="HC32" i="1" s="1"/>
  <c r="HU32" i="1" s="1"/>
  <c r="JT32" i="1" s="1"/>
  <c r="CX32" i="1"/>
  <c r="EW32" i="1" s="1"/>
  <c r="FT32" i="1" s="1"/>
  <c r="GK32" i="1" s="1"/>
  <c r="HB32" i="1" s="1"/>
  <c r="HT32" i="1" s="1"/>
  <c r="JS32" i="1" s="1"/>
  <c r="CW32" i="1"/>
  <c r="EV32" i="1" s="1"/>
  <c r="FS32" i="1" s="1"/>
  <c r="GJ32" i="1" s="1"/>
  <c r="HA32" i="1" s="1"/>
  <c r="HS32" i="1" s="1"/>
  <c r="JR32" i="1" s="1"/>
  <c r="CV32" i="1"/>
  <c r="EU32" i="1" s="1"/>
  <c r="FR32" i="1" s="1"/>
  <c r="GI32" i="1" s="1"/>
  <c r="GZ32" i="1" s="1"/>
  <c r="HR32" i="1" s="1"/>
  <c r="JQ32" i="1" s="1"/>
  <c r="CU32" i="1"/>
  <c r="ET32" i="1" s="1"/>
  <c r="FQ32" i="1" s="1"/>
  <c r="GH32" i="1" s="1"/>
  <c r="GY32" i="1" s="1"/>
  <c r="HQ32" i="1" s="1"/>
  <c r="JP32" i="1" s="1"/>
  <c r="CT32" i="1"/>
  <c r="ES32" i="1" s="1"/>
  <c r="FP32" i="1" s="1"/>
  <c r="GG32" i="1" s="1"/>
  <c r="GX32" i="1" s="1"/>
  <c r="HP32" i="1" s="1"/>
  <c r="JO32" i="1" s="1"/>
  <c r="CS32" i="1"/>
  <c r="ER32" i="1" s="1"/>
  <c r="FO32" i="1" s="1"/>
  <c r="GF32" i="1" s="1"/>
  <c r="GW32" i="1" s="1"/>
  <c r="HO32" i="1" s="1"/>
  <c r="JN32" i="1" s="1"/>
  <c r="CR32" i="1"/>
  <c r="EQ32" i="1" s="1"/>
  <c r="FN32" i="1" s="1"/>
  <c r="GE32" i="1" s="1"/>
  <c r="GV32" i="1" s="1"/>
  <c r="HN32" i="1" s="1"/>
  <c r="JM32" i="1" s="1"/>
  <c r="CQ32" i="1"/>
  <c r="EP32" i="1" s="1"/>
  <c r="FM32" i="1" s="1"/>
  <c r="GD32" i="1" s="1"/>
  <c r="GU32" i="1" s="1"/>
  <c r="HM32" i="1" s="1"/>
  <c r="JL32" i="1" s="1"/>
  <c r="CP32" i="1"/>
  <c r="EO32" i="1" s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JI31" i="1"/>
  <c r="JH31" i="1"/>
  <c r="JG31" i="1"/>
  <c r="JF31" i="1"/>
  <c r="JE31" i="1"/>
  <c r="JD31" i="1"/>
  <c r="JC31" i="1"/>
  <c r="JB31" i="1"/>
  <c r="JA31" i="1"/>
  <c r="IZ31" i="1"/>
  <c r="IY31" i="1"/>
  <c r="IX31" i="1"/>
  <c r="IW31" i="1"/>
  <c r="IV31" i="1"/>
  <c r="IU31" i="1"/>
  <c r="IT31" i="1"/>
  <c r="DE31" i="1"/>
  <c r="FD31" i="1" s="1"/>
  <c r="GA31" i="1" s="1"/>
  <c r="GR31" i="1" s="1"/>
  <c r="HI31" i="1" s="1"/>
  <c r="IA31" i="1" s="1"/>
  <c r="JZ31" i="1" s="1"/>
  <c r="DD31" i="1"/>
  <c r="FC31" i="1" s="1"/>
  <c r="FZ31" i="1" s="1"/>
  <c r="GQ31" i="1" s="1"/>
  <c r="HH31" i="1" s="1"/>
  <c r="HZ31" i="1" s="1"/>
  <c r="JY31" i="1" s="1"/>
  <c r="DC31" i="1"/>
  <c r="FB31" i="1" s="1"/>
  <c r="FY31" i="1" s="1"/>
  <c r="GP31" i="1" s="1"/>
  <c r="HG31" i="1" s="1"/>
  <c r="HY31" i="1" s="1"/>
  <c r="JX31" i="1" s="1"/>
  <c r="DB31" i="1"/>
  <c r="FA31" i="1" s="1"/>
  <c r="FX31" i="1" s="1"/>
  <c r="GO31" i="1" s="1"/>
  <c r="HF31" i="1" s="1"/>
  <c r="HX31" i="1" s="1"/>
  <c r="JW31" i="1" s="1"/>
  <c r="DA31" i="1"/>
  <c r="EZ31" i="1" s="1"/>
  <c r="CZ31" i="1"/>
  <c r="EY31" i="1" s="1"/>
  <c r="FV31" i="1" s="1"/>
  <c r="GM31" i="1" s="1"/>
  <c r="HD31" i="1" s="1"/>
  <c r="HV31" i="1" s="1"/>
  <c r="JU31" i="1" s="1"/>
  <c r="CY31" i="1"/>
  <c r="EX31" i="1" s="1"/>
  <c r="FU31" i="1" s="1"/>
  <c r="GL31" i="1" s="1"/>
  <c r="HC31" i="1" s="1"/>
  <c r="HU31" i="1" s="1"/>
  <c r="JT31" i="1" s="1"/>
  <c r="CX31" i="1"/>
  <c r="EW31" i="1" s="1"/>
  <c r="FT31" i="1" s="1"/>
  <c r="GK31" i="1" s="1"/>
  <c r="HB31" i="1" s="1"/>
  <c r="HT31" i="1" s="1"/>
  <c r="JS31" i="1" s="1"/>
  <c r="CW31" i="1"/>
  <c r="EV31" i="1" s="1"/>
  <c r="FS31" i="1" s="1"/>
  <c r="GJ31" i="1" s="1"/>
  <c r="HA31" i="1" s="1"/>
  <c r="HS31" i="1" s="1"/>
  <c r="JR31" i="1" s="1"/>
  <c r="CV31" i="1"/>
  <c r="EU31" i="1" s="1"/>
  <c r="CU31" i="1"/>
  <c r="ET31" i="1" s="1"/>
  <c r="FQ31" i="1" s="1"/>
  <c r="GH31" i="1" s="1"/>
  <c r="GY31" i="1" s="1"/>
  <c r="HQ31" i="1" s="1"/>
  <c r="JP31" i="1" s="1"/>
  <c r="CT31" i="1"/>
  <c r="ES31" i="1" s="1"/>
  <c r="FP31" i="1" s="1"/>
  <c r="GG31" i="1" s="1"/>
  <c r="GX31" i="1" s="1"/>
  <c r="HP31" i="1" s="1"/>
  <c r="JO31" i="1" s="1"/>
  <c r="CS31" i="1"/>
  <c r="ER31" i="1" s="1"/>
  <c r="CR31" i="1"/>
  <c r="EQ31" i="1" s="1"/>
  <c r="FN31" i="1" s="1"/>
  <c r="GE31" i="1" s="1"/>
  <c r="GV31" i="1" s="1"/>
  <c r="HN31" i="1" s="1"/>
  <c r="JM31" i="1" s="1"/>
  <c r="CQ31" i="1"/>
  <c r="EP31" i="1" s="1"/>
  <c r="FM31" i="1" s="1"/>
  <c r="GD31" i="1" s="1"/>
  <c r="GU31" i="1" s="1"/>
  <c r="HM31" i="1" s="1"/>
  <c r="JL31" i="1" s="1"/>
  <c r="CP31" i="1"/>
  <c r="EO31" i="1" s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JI30" i="1"/>
  <c r="JH30" i="1"/>
  <c r="JG30" i="1"/>
  <c r="JF30" i="1"/>
  <c r="JE30" i="1"/>
  <c r="JD30" i="1"/>
  <c r="JC30" i="1"/>
  <c r="JB30" i="1"/>
  <c r="JA30" i="1"/>
  <c r="IZ30" i="1"/>
  <c r="IY30" i="1"/>
  <c r="IX30" i="1"/>
  <c r="IW30" i="1"/>
  <c r="IV30" i="1"/>
  <c r="IU30" i="1"/>
  <c r="IT30" i="1"/>
  <c r="DE30" i="1"/>
  <c r="FD30" i="1" s="1"/>
  <c r="GA30" i="1" s="1"/>
  <c r="GR30" i="1" s="1"/>
  <c r="HI30" i="1" s="1"/>
  <c r="IA30" i="1" s="1"/>
  <c r="JZ30" i="1" s="1"/>
  <c r="DD30" i="1"/>
  <c r="FC30" i="1" s="1"/>
  <c r="FZ30" i="1" s="1"/>
  <c r="GQ30" i="1" s="1"/>
  <c r="HH30" i="1" s="1"/>
  <c r="HZ30" i="1" s="1"/>
  <c r="JY30" i="1" s="1"/>
  <c r="DC30" i="1"/>
  <c r="FB30" i="1" s="1"/>
  <c r="FY30" i="1" s="1"/>
  <c r="GP30" i="1" s="1"/>
  <c r="HG30" i="1" s="1"/>
  <c r="HY30" i="1" s="1"/>
  <c r="JX30" i="1" s="1"/>
  <c r="DB30" i="1"/>
  <c r="FA30" i="1" s="1"/>
  <c r="FX30" i="1" s="1"/>
  <c r="GO30" i="1" s="1"/>
  <c r="HF30" i="1" s="1"/>
  <c r="HX30" i="1" s="1"/>
  <c r="JW30" i="1" s="1"/>
  <c r="DA30" i="1"/>
  <c r="EZ30" i="1" s="1"/>
  <c r="FW30" i="1" s="1"/>
  <c r="GN30" i="1" s="1"/>
  <c r="HE30" i="1" s="1"/>
  <c r="HW30" i="1" s="1"/>
  <c r="JV30" i="1" s="1"/>
  <c r="CZ30" i="1"/>
  <c r="EY30" i="1" s="1"/>
  <c r="FV30" i="1" s="1"/>
  <c r="GM30" i="1" s="1"/>
  <c r="HD30" i="1" s="1"/>
  <c r="HV30" i="1" s="1"/>
  <c r="JU30" i="1" s="1"/>
  <c r="CY30" i="1"/>
  <c r="EX30" i="1" s="1"/>
  <c r="FU30" i="1" s="1"/>
  <c r="GL30" i="1" s="1"/>
  <c r="HC30" i="1" s="1"/>
  <c r="HU30" i="1" s="1"/>
  <c r="JT30" i="1" s="1"/>
  <c r="CX30" i="1"/>
  <c r="EW30" i="1" s="1"/>
  <c r="FT30" i="1" s="1"/>
  <c r="GK30" i="1" s="1"/>
  <c r="HB30" i="1" s="1"/>
  <c r="HT30" i="1" s="1"/>
  <c r="JS30" i="1" s="1"/>
  <c r="CW30" i="1"/>
  <c r="EV30" i="1" s="1"/>
  <c r="FS30" i="1" s="1"/>
  <c r="GJ30" i="1" s="1"/>
  <c r="HA30" i="1" s="1"/>
  <c r="HS30" i="1" s="1"/>
  <c r="JR30" i="1" s="1"/>
  <c r="CV30" i="1"/>
  <c r="EU30" i="1" s="1"/>
  <c r="FR30" i="1" s="1"/>
  <c r="GI30" i="1" s="1"/>
  <c r="GZ30" i="1" s="1"/>
  <c r="HR30" i="1" s="1"/>
  <c r="JQ30" i="1" s="1"/>
  <c r="CU30" i="1"/>
  <c r="ET30" i="1" s="1"/>
  <c r="FQ30" i="1" s="1"/>
  <c r="GH30" i="1" s="1"/>
  <c r="GY30" i="1" s="1"/>
  <c r="HQ30" i="1" s="1"/>
  <c r="JP30" i="1" s="1"/>
  <c r="CT30" i="1"/>
  <c r="ES30" i="1" s="1"/>
  <c r="CS30" i="1"/>
  <c r="ER30" i="1" s="1"/>
  <c r="FO30" i="1" s="1"/>
  <c r="GF30" i="1" s="1"/>
  <c r="GW30" i="1" s="1"/>
  <c r="HO30" i="1" s="1"/>
  <c r="JN30" i="1" s="1"/>
  <c r="CR30" i="1"/>
  <c r="EQ30" i="1" s="1"/>
  <c r="FN30" i="1" s="1"/>
  <c r="GE30" i="1" s="1"/>
  <c r="GV30" i="1" s="1"/>
  <c r="HN30" i="1" s="1"/>
  <c r="JM30" i="1" s="1"/>
  <c r="CQ30" i="1"/>
  <c r="EP30" i="1" s="1"/>
  <c r="FM30" i="1" s="1"/>
  <c r="GD30" i="1" s="1"/>
  <c r="GU30" i="1" s="1"/>
  <c r="HM30" i="1" s="1"/>
  <c r="JL30" i="1" s="1"/>
  <c r="CP30" i="1"/>
  <c r="EO30" i="1" s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JI29" i="1"/>
  <c r="JH29" i="1"/>
  <c r="JG29" i="1"/>
  <c r="JF29" i="1"/>
  <c r="JE29" i="1"/>
  <c r="JD29" i="1"/>
  <c r="JC29" i="1"/>
  <c r="JB29" i="1"/>
  <c r="JA29" i="1"/>
  <c r="IZ29" i="1"/>
  <c r="IY29" i="1"/>
  <c r="IX29" i="1"/>
  <c r="IW29" i="1"/>
  <c r="IV29" i="1"/>
  <c r="IU29" i="1"/>
  <c r="IT29" i="1"/>
  <c r="DE29" i="1"/>
  <c r="FD29" i="1" s="1"/>
  <c r="GA29" i="1" s="1"/>
  <c r="GR29" i="1" s="1"/>
  <c r="HI29" i="1" s="1"/>
  <c r="IA29" i="1" s="1"/>
  <c r="JZ29" i="1" s="1"/>
  <c r="DD29" i="1"/>
  <c r="FC29" i="1" s="1"/>
  <c r="FZ29" i="1" s="1"/>
  <c r="GQ29" i="1" s="1"/>
  <c r="HH29" i="1" s="1"/>
  <c r="HZ29" i="1" s="1"/>
  <c r="JY29" i="1" s="1"/>
  <c r="DC29" i="1"/>
  <c r="FB29" i="1" s="1"/>
  <c r="FY29" i="1" s="1"/>
  <c r="GP29" i="1" s="1"/>
  <c r="HG29" i="1" s="1"/>
  <c r="HY29" i="1" s="1"/>
  <c r="JX29" i="1" s="1"/>
  <c r="DB29" i="1"/>
  <c r="FA29" i="1" s="1"/>
  <c r="FX29" i="1" s="1"/>
  <c r="GO29" i="1" s="1"/>
  <c r="HF29" i="1" s="1"/>
  <c r="HX29" i="1" s="1"/>
  <c r="JW29" i="1" s="1"/>
  <c r="DA29" i="1"/>
  <c r="EZ29" i="1" s="1"/>
  <c r="FW29" i="1" s="1"/>
  <c r="GN29" i="1" s="1"/>
  <c r="HE29" i="1" s="1"/>
  <c r="HW29" i="1" s="1"/>
  <c r="JV29" i="1" s="1"/>
  <c r="CZ29" i="1"/>
  <c r="EY29" i="1" s="1"/>
  <c r="FV29" i="1" s="1"/>
  <c r="GM29" i="1" s="1"/>
  <c r="HD29" i="1" s="1"/>
  <c r="HV29" i="1" s="1"/>
  <c r="JU29" i="1" s="1"/>
  <c r="CY29" i="1"/>
  <c r="EX29" i="1" s="1"/>
  <c r="FU29" i="1" s="1"/>
  <c r="GL29" i="1" s="1"/>
  <c r="HC29" i="1" s="1"/>
  <c r="HU29" i="1" s="1"/>
  <c r="JT29" i="1" s="1"/>
  <c r="CX29" i="1"/>
  <c r="EW29" i="1" s="1"/>
  <c r="FT29" i="1" s="1"/>
  <c r="GK29" i="1" s="1"/>
  <c r="HB29" i="1" s="1"/>
  <c r="HT29" i="1" s="1"/>
  <c r="JS29" i="1" s="1"/>
  <c r="CW29" i="1"/>
  <c r="EV29" i="1" s="1"/>
  <c r="FS29" i="1" s="1"/>
  <c r="GJ29" i="1" s="1"/>
  <c r="HA29" i="1" s="1"/>
  <c r="HS29" i="1" s="1"/>
  <c r="JR29" i="1" s="1"/>
  <c r="CV29" i="1"/>
  <c r="EU29" i="1" s="1"/>
  <c r="FR29" i="1" s="1"/>
  <c r="GI29" i="1" s="1"/>
  <c r="GZ29" i="1" s="1"/>
  <c r="HR29" i="1" s="1"/>
  <c r="JQ29" i="1" s="1"/>
  <c r="CU29" i="1"/>
  <c r="ET29" i="1" s="1"/>
  <c r="FQ29" i="1" s="1"/>
  <c r="GH29" i="1" s="1"/>
  <c r="GY29" i="1" s="1"/>
  <c r="HQ29" i="1" s="1"/>
  <c r="JP29" i="1" s="1"/>
  <c r="CT29" i="1"/>
  <c r="ES29" i="1" s="1"/>
  <c r="FP29" i="1" s="1"/>
  <c r="GG29" i="1" s="1"/>
  <c r="GX29" i="1" s="1"/>
  <c r="HP29" i="1" s="1"/>
  <c r="JO29" i="1" s="1"/>
  <c r="CS29" i="1"/>
  <c r="ER29" i="1" s="1"/>
  <c r="FO29" i="1" s="1"/>
  <c r="GF29" i="1" s="1"/>
  <c r="GW29" i="1" s="1"/>
  <c r="HO29" i="1" s="1"/>
  <c r="JN29" i="1" s="1"/>
  <c r="CR29" i="1"/>
  <c r="EQ29" i="1" s="1"/>
  <c r="FN29" i="1" s="1"/>
  <c r="GE29" i="1" s="1"/>
  <c r="GV29" i="1" s="1"/>
  <c r="HN29" i="1" s="1"/>
  <c r="JM29" i="1" s="1"/>
  <c r="CQ29" i="1"/>
  <c r="EP29" i="1" s="1"/>
  <c r="FM29" i="1" s="1"/>
  <c r="GD29" i="1" s="1"/>
  <c r="GU29" i="1" s="1"/>
  <c r="HM29" i="1" s="1"/>
  <c r="JL29" i="1" s="1"/>
  <c r="CP29" i="1"/>
  <c r="EO29" i="1" s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JI28" i="1"/>
  <c r="JH28" i="1"/>
  <c r="JG28" i="1"/>
  <c r="JF28" i="1"/>
  <c r="JE28" i="1"/>
  <c r="JD28" i="1"/>
  <c r="JC28" i="1"/>
  <c r="JB28" i="1"/>
  <c r="JA28" i="1"/>
  <c r="IZ28" i="1"/>
  <c r="IY28" i="1"/>
  <c r="IX28" i="1"/>
  <c r="IW28" i="1"/>
  <c r="IV28" i="1"/>
  <c r="IU28" i="1"/>
  <c r="IT28" i="1"/>
  <c r="DE28" i="1"/>
  <c r="FD28" i="1" s="1"/>
  <c r="GA28" i="1" s="1"/>
  <c r="GR28" i="1" s="1"/>
  <c r="HI28" i="1" s="1"/>
  <c r="IA28" i="1" s="1"/>
  <c r="JZ28" i="1" s="1"/>
  <c r="DD28" i="1"/>
  <c r="FC28" i="1" s="1"/>
  <c r="FZ28" i="1" s="1"/>
  <c r="GQ28" i="1" s="1"/>
  <c r="HH28" i="1" s="1"/>
  <c r="HZ28" i="1" s="1"/>
  <c r="JY28" i="1" s="1"/>
  <c r="DC28" i="1"/>
  <c r="FB28" i="1" s="1"/>
  <c r="FY28" i="1" s="1"/>
  <c r="GP28" i="1" s="1"/>
  <c r="HG28" i="1" s="1"/>
  <c r="HY28" i="1" s="1"/>
  <c r="JX28" i="1" s="1"/>
  <c r="DB28" i="1"/>
  <c r="FA28" i="1" s="1"/>
  <c r="FX28" i="1" s="1"/>
  <c r="GO28" i="1" s="1"/>
  <c r="HF28" i="1" s="1"/>
  <c r="HX28" i="1" s="1"/>
  <c r="JW28" i="1" s="1"/>
  <c r="DA28" i="1"/>
  <c r="EZ28" i="1" s="1"/>
  <c r="FW28" i="1" s="1"/>
  <c r="GN28" i="1" s="1"/>
  <c r="HE28" i="1" s="1"/>
  <c r="HW28" i="1" s="1"/>
  <c r="JV28" i="1" s="1"/>
  <c r="CZ28" i="1"/>
  <c r="EY28" i="1" s="1"/>
  <c r="FV28" i="1" s="1"/>
  <c r="GM28" i="1" s="1"/>
  <c r="HD28" i="1" s="1"/>
  <c r="HV28" i="1" s="1"/>
  <c r="JU28" i="1" s="1"/>
  <c r="CY28" i="1"/>
  <c r="EX28" i="1" s="1"/>
  <c r="FU28" i="1" s="1"/>
  <c r="GL28" i="1" s="1"/>
  <c r="HC28" i="1" s="1"/>
  <c r="HU28" i="1" s="1"/>
  <c r="JT28" i="1" s="1"/>
  <c r="CX28" i="1"/>
  <c r="EW28" i="1" s="1"/>
  <c r="FT28" i="1" s="1"/>
  <c r="GK28" i="1" s="1"/>
  <c r="HB28" i="1" s="1"/>
  <c r="HT28" i="1" s="1"/>
  <c r="JS28" i="1" s="1"/>
  <c r="CW28" i="1"/>
  <c r="EV28" i="1" s="1"/>
  <c r="FS28" i="1" s="1"/>
  <c r="GJ28" i="1" s="1"/>
  <c r="HA28" i="1" s="1"/>
  <c r="HS28" i="1" s="1"/>
  <c r="JR28" i="1" s="1"/>
  <c r="CV28" i="1"/>
  <c r="EU28" i="1" s="1"/>
  <c r="FR28" i="1" s="1"/>
  <c r="GI28" i="1" s="1"/>
  <c r="GZ28" i="1" s="1"/>
  <c r="HR28" i="1" s="1"/>
  <c r="JQ28" i="1" s="1"/>
  <c r="CU28" i="1"/>
  <c r="ET28" i="1" s="1"/>
  <c r="FQ28" i="1" s="1"/>
  <c r="GH28" i="1" s="1"/>
  <c r="GY28" i="1" s="1"/>
  <c r="HQ28" i="1" s="1"/>
  <c r="JP28" i="1" s="1"/>
  <c r="CT28" i="1"/>
  <c r="ES28" i="1" s="1"/>
  <c r="FP28" i="1" s="1"/>
  <c r="GG28" i="1" s="1"/>
  <c r="GX28" i="1" s="1"/>
  <c r="HP28" i="1" s="1"/>
  <c r="JO28" i="1" s="1"/>
  <c r="CS28" i="1"/>
  <c r="ER28" i="1" s="1"/>
  <c r="FO28" i="1" s="1"/>
  <c r="GF28" i="1" s="1"/>
  <c r="GW28" i="1" s="1"/>
  <c r="HO28" i="1" s="1"/>
  <c r="JN28" i="1" s="1"/>
  <c r="CR28" i="1"/>
  <c r="EQ28" i="1" s="1"/>
  <c r="FN28" i="1" s="1"/>
  <c r="GE28" i="1" s="1"/>
  <c r="GV28" i="1" s="1"/>
  <c r="HN28" i="1" s="1"/>
  <c r="JM28" i="1" s="1"/>
  <c r="CQ28" i="1"/>
  <c r="EP28" i="1" s="1"/>
  <c r="FM28" i="1" s="1"/>
  <c r="GD28" i="1" s="1"/>
  <c r="GU28" i="1" s="1"/>
  <c r="HM28" i="1" s="1"/>
  <c r="JL28" i="1" s="1"/>
  <c r="CP28" i="1"/>
  <c r="EO28" i="1" s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JI27" i="1"/>
  <c r="JH27" i="1"/>
  <c r="JG27" i="1"/>
  <c r="JF27" i="1"/>
  <c r="JE27" i="1"/>
  <c r="JD27" i="1"/>
  <c r="JC27" i="1"/>
  <c r="JB27" i="1"/>
  <c r="JA27" i="1"/>
  <c r="IZ27" i="1"/>
  <c r="IY27" i="1"/>
  <c r="IX27" i="1"/>
  <c r="IW27" i="1"/>
  <c r="IV27" i="1"/>
  <c r="IU27" i="1"/>
  <c r="IT27" i="1"/>
  <c r="DE27" i="1"/>
  <c r="FD27" i="1" s="1"/>
  <c r="GA27" i="1" s="1"/>
  <c r="GR27" i="1" s="1"/>
  <c r="HI27" i="1" s="1"/>
  <c r="IA27" i="1" s="1"/>
  <c r="JZ27" i="1" s="1"/>
  <c r="DD27" i="1"/>
  <c r="FC27" i="1" s="1"/>
  <c r="FZ27" i="1" s="1"/>
  <c r="GQ27" i="1" s="1"/>
  <c r="HH27" i="1" s="1"/>
  <c r="HZ27" i="1" s="1"/>
  <c r="JY27" i="1" s="1"/>
  <c r="DC27" i="1"/>
  <c r="FB27" i="1" s="1"/>
  <c r="FY27" i="1" s="1"/>
  <c r="GP27" i="1" s="1"/>
  <c r="HG27" i="1" s="1"/>
  <c r="HY27" i="1" s="1"/>
  <c r="JX27" i="1" s="1"/>
  <c r="DB27" i="1"/>
  <c r="FA27" i="1" s="1"/>
  <c r="DA27" i="1"/>
  <c r="EZ27" i="1" s="1"/>
  <c r="FW27" i="1" s="1"/>
  <c r="GN27" i="1" s="1"/>
  <c r="HE27" i="1" s="1"/>
  <c r="HW27" i="1" s="1"/>
  <c r="JV27" i="1" s="1"/>
  <c r="CZ27" i="1"/>
  <c r="EY27" i="1" s="1"/>
  <c r="FV27" i="1" s="1"/>
  <c r="GM27" i="1" s="1"/>
  <c r="HD27" i="1" s="1"/>
  <c r="HV27" i="1" s="1"/>
  <c r="JU27" i="1" s="1"/>
  <c r="CY27" i="1"/>
  <c r="EX27" i="1" s="1"/>
  <c r="FU27" i="1" s="1"/>
  <c r="GL27" i="1" s="1"/>
  <c r="HC27" i="1" s="1"/>
  <c r="HU27" i="1" s="1"/>
  <c r="JT27" i="1" s="1"/>
  <c r="CX27" i="1"/>
  <c r="EW27" i="1" s="1"/>
  <c r="CW27" i="1"/>
  <c r="EV27" i="1" s="1"/>
  <c r="FS27" i="1" s="1"/>
  <c r="GJ27" i="1" s="1"/>
  <c r="HA27" i="1" s="1"/>
  <c r="HS27" i="1" s="1"/>
  <c r="JR27" i="1" s="1"/>
  <c r="CV27" i="1"/>
  <c r="EU27" i="1" s="1"/>
  <c r="FR27" i="1" s="1"/>
  <c r="GI27" i="1" s="1"/>
  <c r="GZ27" i="1" s="1"/>
  <c r="HR27" i="1" s="1"/>
  <c r="JQ27" i="1" s="1"/>
  <c r="CU27" i="1"/>
  <c r="ET27" i="1" s="1"/>
  <c r="FQ27" i="1" s="1"/>
  <c r="GH27" i="1" s="1"/>
  <c r="GY27" i="1" s="1"/>
  <c r="HQ27" i="1" s="1"/>
  <c r="JP27" i="1" s="1"/>
  <c r="CT27" i="1"/>
  <c r="ES27" i="1" s="1"/>
  <c r="FP27" i="1" s="1"/>
  <c r="GG27" i="1" s="1"/>
  <c r="GX27" i="1" s="1"/>
  <c r="HP27" i="1" s="1"/>
  <c r="JO27" i="1" s="1"/>
  <c r="CS27" i="1"/>
  <c r="ER27" i="1" s="1"/>
  <c r="FO27" i="1" s="1"/>
  <c r="GF27" i="1" s="1"/>
  <c r="GW27" i="1" s="1"/>
  <c r="HO27" i="1" s="1"/>
  <c r="JN27" i="1" s="1"/>
  <c r="CR27" i="1"/>
  <c r="EQ27" i="1" s="1"/>
  <c r="FN27" i="1" s="1"/>
  <c r="GE27" i="1" s="1"/>
  <c r="GV27" i="1" s="1"/>
  <c r="HN27" i="1" s="1"/>
  <c r="JM27" i="1" s="1"/>
  <c r="CQ27" i="1"/>
  <c r="EP27" i="1" s="1"/>
  <c r="FM27" i="1" s="1"/>
  <c r="GD27" i="1" s="1"/>
  <c r="GU27" i="1" s="1"/>
  <c r="HM27" i="1" s="1"/>
  <c r="JL27" i="1" s="1"/>
  <c r="CP27" i="1"/>
  <c r="EO27" i="1" s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JI26" i="1"/>
  <c r="JH26" i="1"/>
  <c r="JG26" i="1"/>
  <c r="JF26" i="1"/>
  <c r="JE26" i="1"/>
  <c r="JD26" i="1"/>
  <c r="JC26" i="1"/>
  <c r="JB26" i="1"/>
  <c r="JA26" i="1"/>
  <c r="IZ26" i="1"/>
  <c r="IY26" i="1"/>
  <c r="IX26" i="1"/>
  <c r="IW26" i="1"/>
  <c r="IV26" i="1"/>
  <c r="IU26" i="1"/>
  <c r="IT26" i="1"/>
  <c r="DE26" i="1"/>
  <c r="FD26" i="1" s="1"/>
  <c r="DD26" i="1"/>
  <c r="FC26" i="1" s="1"/>
  <c r="FZ26" i="1" s="1"/>
  <c r="GQ26" i="1" s="1"/>
  <c r="HH26" i="1" s="1"/>
  <c r="HZ26" i="1" s="1"/>
  <c r="JY26" i="1" s="1"/>
  <c r="DC26" i="1"/>
  <c r="FB26" i="1" s="1"/>
  <c r="FY26" i="1" s="1"/>
  <c r="GP26" i="1" s="1"/>
  <c r="HG26" i="1" s="1"/>
  <c r="HY26" i="1" s="1"/>
  <c r="JX26" i="1" s="1"/>
  <c r="DB26" i="1"/>
  <c r="FA26" i="1" s="1"/>
  <c r="FX26" i="1" s="1"/>
  <c r="GO26" i="1" s="1"/>
  <c r="HF26" i="1" s="1"/>
  <c r="HX26" i="1" s="1"/>
  <c r="JW26" i="1" s="1"/>
  <c r="DA26" i="1"/>
  <c r="EZ26" i="1" s="1"/>
  <c r="CZ26" i="1"/>
  <c r="EY26" i="1" s="1"/>
  <c r="FV26" i="1" s="1"/>
  <c r="GM26" i="1" s="1"/>
  <c r="HD26" i="1" s="1"/>
  <c r="HV26" i="1" s="1"/>
  <c r="JU26" i="1" s="1"/>
  <c r="CY26" i="1"/>
  <c r="EX26" i="1" s="1"/>
  <c r="FU26" i="1" s="1"/>
  <c r="GL26" i="1" s="1"/>
  <c r="HC26" i="1" s="1"/>
  <c r="HU26" i="1" s="1"/>
  <c r="JT26" i="1" s="1"/>
  <c r="CX26" i="1"/>
  <c r="EW26" i="1" s="1"/>
  <c r="FT26" i="1" s="1"/>
  <c r="GK26" i="1" s="1"/>
  <c r="HB26" i="1" s="1"/>
  <c r="HT26" i="1" s="1"/>
  <c r="JS26" i="1" s="1"/>
  <c r="CW26" i="1"/>
  <c r="EV26" i="1" s="1"/>
  <c r="FS26" i="1" s="1"/>
  <c r="GJ26" i="1" s="1"/>
  <c r="HA26" i="1" s="1"/>
  <c r="HS26" i="1" s="1"/>
  <c r="JR26" i="1" s="1"/>
  <c r="CV26" i="1"/>
  <c r="EU26" i="1" s="1"/>
  <c r="FR26" i="1" s="1"/>
  <c r="GI26" i="1" s="1"/>
  <c r="GZ26" i="1" s="1"/>
  <c r="HR26" i="1" s="1"/>
  <c r="JQ26" i="1" s="1"/>
  <c r="CU26" i="1"/>
  <c r="ET26" i="1" s="1"/>
  <c r="FQ26" i="1" s="1"/>
  <c r="GH26" i="1" s="1"/>
  <c r="GY26" i="1" s="1"/>
  <c r="HQ26" i="1" s="1"/>
  <c r="JP26" i="1" s="1"/>
  <c r="CT26" i="1"/>
  <c r="ES26" i="1" s="1"/>
  <c r="FP26" i="1" s="1"/>
  <c r="GG26" i="1" s="1"/>
  <c r="GX26" i="1" s="1"/>
  <c r="HP26" i="1" s="1"/>
  <c r="JO26" i="1" s="1"/>
  <c r="CS26" i="1"/>
  <c r="ER26" i="1" s="1"/>
  <c r="FO26" i="1" s="1"/>
  <c r="GF26" i="1" s="1"/>
  <c r="GW26" i="1" s="1"/>
  <c r="HO26" i="1" s="1"/>
  <c r="JN26" i="1" s="1"/>
  <c r="CR26" i="1"/>
  <c r="EQ26" i="1" s="1"/>
  <c r="FN26" i="1" s="1"/>
  <c r="GE26" i="1" s="1"/>
  <c r="GV26" i="1" s="1"/>
  <c r="HN26" i="1" s="1"/>
  <c r="JM26" i="1" s="1"/>
  <c r="CQ26" i="1"/>
  <c r="EP26" i="1" s="1"/>
  <c r="CP26" i="1"/>
  <c r="EO26" i="1" s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JI25" i="1"/>
  <c r="JH25" i="1"/>
  <c r="JG25" i="1"/>
  <c r="JF25" i="1"/>
  <c r="JE25" i="1"/>
  <c r="JD25" i="1"/>
  <c r="JC25" i="1"/>
  <c r="JB25" i="1"/>
  <c r="JA25" i="1"/>
  <c r="IZ25" i="1"/>
  <c r="IY25" i="1"/>
  <c r="IX25" i="1"/>
  <c r="IW25" i="1"/>
  <c r="IV25" i="1"/>
  <c r="IU25" i="1"/>
  <c r="IT25" i="1"/>
  <c r="DE25" i="1"/>
  <c r="FD25" i="1" s="1"/>
  <c r="GA25" i="1" s="1"/>
  <c r="GR25" i="1" s="1"/>
  <c r="HI25" i="1" s="1"/>
  <c r="IA25" i="1" s="1"/>
  <c r="JZ25" i="1" s="1"/>
  <c r="DD25" i="1"/>
  <c r="FC25" i="1" s="1"/>
  <c r="FZ25" i="1" s="1"/>
  <c r="GQ25" i="1" s="1"/>
  <c r="HH25" i="1" s="1"/>
  <c r="HZ25" i="1" s="1"/>
  <c r="JY25" i="1" s="1"/>
  <c r="DC25" i="1"/>
  <c r="FB25" i="1" s="1"/>
  <c r="FY25" i="1" s="1"/>
  <c r="GP25" i="1" s="1"/>
  <c r="HG25" i="1" s="1"/>
  <c r="HY25" i="1" s="1"/>
  <c r="JX25" i="1" s="1"/>
  <c r="DB25" i="1"/>
  <c r="FA25" i="1" s="1"/>
  <c r="FX25" i="1" s="1"/>
  <c r="GO25" i="1" s="1"/>
  <c r="HF25" i="1" s="1"/>
  <c r="HX25" i="1" s="1"/>
  <c r="JW25" i="1" s="1"/>
  <c r="DA25" i="1"/>
  <c r="EZ25" i="1" s="1"/>
  <c r="FW25" i="1" s="1"/>
  <c r="GN25" i="1" s="1"/>
  <c r="HE25" i="1" s="1"/>
  <c r="HW25" i="1" s="1"/>
  <c r="JV25" i="1" s="1"/>
  <c r="CZ25" i="1"/>
  <c r="EY25" i="1" s="1"/>
  <c r="FV25" i="1" s="1"/>
  <c r="GM25" i="1" s="1"/>
  <c r="HD25" i="1" s="1"/>
  <c r="HV25" i="1" s="1"/>
  <c r="JU25" i="1" s="1"/>
  <c r="CY25" i="1"/>
  <c r="EX25" i="1" s="1"/>
  <c r="FU25" i="1" s="1"/>
  <c r="GL25" i="1" s="1"/>
  <c r="HC25" i="1" s="1"/>
  <c r="HU25" i="1" s="1"/>
  <c r="JT25" i="1" s="1"/>
  <c r="CX25" i="1"/>
  <c r="EW25" i="1" s="1"/>
  <c r="FT25" i="1" s="1"/>
  <c r="GK25" i="1" s="1"/>
  <c r="HB25" i="1" s="1"/>
  <c r="HT25" i="1" s="1"/>
  <c r="JS25" i="1" s="1"/>
  <c r="CW25" i="1"/>
  <c r="EV25" i="1" s="1"/>
  <c r="FS25" i="1" s="1"/>
  <c r="GJ25" i="1" s="1"/>
  <c r="HA25" i="1" s="1"/>
  <c r="HS25" i="1" s="1"/>
  <c r="JR25" i="1" s="1"/>
  <c r="CV25" i="1"/>
  <c r="EU25" i="1" s="1"/>
  <c r="FR25" i="1" s="1"/>
  <c r="GI25" i="1" s="1"/>
  <c r="GZ25" i="1" s="1"/>
  <c r="HR25" i="1" s="1"/>
  <c r="JQ25" i="1" s="1"/>
  <c r="CU25" i="1"/>
  <c r="ET25" i="1" s="1"/>
  <c r="FQ25" i="1" s="1"/>
  <c r="GH25" i="1" s="1"/>
  <c r="GY25" i="1" s="1"/>
  <c r="HQ25" i="1" s="1"/>
  <c r="JP25" i="1" s="1"/>
  <c r="CT25" i="1"/>
  <c r="ES25" i="1" s="1"/>
  <c r="CS25" i="1"/>
  <c r="ER25" i="1" s="1"/>
  <c r="FO25" i="1" s="1"/>
  <c r="GF25" i="1" s="1"/>
  <c r="GW25" i="1" s="1"/>
  <c r="HO25" i="1" s="1"/>
  <c r="JN25" i="1" s="1"/>
  <c r="CR25" i="1"/>
  <c r="EQ25" i="1" s="1"/>
  <c r="FN25" i="1" s="1"/>
  <c r="GE25" i="1" s="1"/>
  <c r="GV25" i="1" s="1"/>
  <c r="HN25" i="1" s="1"/>
  <c r="JM25" i="1" s="1"/>
  <c r="CQ25" i="1"/>
  <c r="EP25" i="1" s="1"/>
  <c r="FM25" i="1" s="1"/>
  <c r="GD25" i="1" s="1"/>
  <c r="GU25" i="1" s="1"/>
  <c r="HM25" i="1" s="1"/>
  <c r="JL25" i="1" s="1"/>
  <c r="CP25" i="1"/>
  <c r="EO25" i="1" s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JI24" i="1"/>
  <c r="JH24" i="1"/>
  <c r="JG24" i="1"/>
  <c r="JF24" i="1"/>
  <c r="JE24" i="1"/>
  <c r="JD24" i="1"/>
  <c r="JC24" i="1"/>
  <c r="JB24" i="1"/>
  <c r="JA24" i="1"/>
  <c r="IZ24" i="1"/>
  <c r="IY24" i="1"/>
  <c r="IX24" i="1"/>
  <c r="IW24" i="1"/>
  <c r="IV24" i="1"/>
  <c r="IU24" i="1"/>
  <c r="IT24" i="1"/>
  <c r="DE24" i="1"/>
  <c r="FD24" i="1" s="1"/>
  <c r="GA24" i="1" s="1"/>
  <c r="GR24" i="1" s="1"/>
  <c r="HI24" i="1" s="1"/>
  <c r="IA24" i="1" s="1"/>
  <c r="JZ24" i="1" s="1"/>
  <c r="DD24" i="1"/>
  <c r="FC24" i="1" s="1"/>
  <c r="FZ24" i="1" s="1"/>
  <c r="GQ24" i="1" s="1"/>
  <c r="HH24" i="1" s="1"/>
  <c r="HZ24" i="1" s="1"/>
  <c r="JY24" i="1" s="1"/>
  <c r="DC24" i="1"/>
  <c r="FB24" i="1" s="1"/>
  <c r="FY24" i="1" s="1"/>
  <c r="GP24" i="1" s="1"/>
  <c r="HG24" i="1" s="1"/>
  <c r="HY24" i="1" s="1"/>
  <c r="JX24" i="1" s="1"/>
  <c r="DB24" i="1"/>
  <c r="FA24" i="1" s="1"/>
  <c r="FX24" i="1" s="1"/>
  <c r="GO24" i="1" s="1"/>
  <c r="HF24" i="1" s="1"/>
  <c r="HX24" i="1" s="1"/>
  <c r="JW24" i="1" s="1"/>
  <c r="DA24" i="1"/>
  <c r="EZ24" i="1" s="1"/>
  <c r="FW24" i="1" s="1"/>
  <c r="GN24" i="1" s="1"/>
  <c r="HE24" i="1" s="1"/>
  <c r="HW24" i="1" s="1"/>
  <c r="JV24" i="1" s="1"/>
  <c r="CZ24" i="1"/>
  <c r="EY24" i="1" s="1"/>
  <c r="FV24" i="1" s="1"/>
  <c r="GM24" i="1" s="1"/>
  <c r="HD24" i="1" s="1"/>
  <c r="HV24" i="1" s="1"/>
  <c r="JU24" i="1" s="1"/>
  <c r="CY24" i="1"/>
  <c r="EX24" i="1" s="1"/>
  <c r="FU24" i="1" s="1"/>
  <c r="GL24" i="1" s="1"/>
  <c r="HC24" i="1" s="1"/>
  <c r="HU24" i="1" s="1"/>
  <c r="JT24" i="1" s="1"/>
  <c r="CX24" i="1"/>
  <c r="EW24" i="1" s="1"/>
  <c r="FT24" i="1" s="1"/>
  <c r="GK24" i="1" s="1"/>
  <c r="HB24" i="1" s="1"/>
  <c r="HT24" i="1" s="1"/>
  <c r="JS24" i="1" s="1"/>
  <c r="CW24" i="1"/>
  <c r="EV24" i="1" s="1"/>
  <c r="FS24" i="1" s="1"/>
  <c r="GJ24" i="1" s="1"/>
  <c r="HA24" i="1" s="1"/>
  <c r="HS24" i="1" s="1"/>
  <c r="JR24" i="1" s="1"/>
  <c r="CV24" i="1"/>
  <c r="EU24" i="1" s="1"/>
  <c r="FR24" i="1" s="1"/>
  <c r="GI24" i="1" s="1"/>
  <c r="GZ24" i="1" s="1"/>
  <c r="HR24" i="1" s="1"/>
  <c r="JQ24" i="1" s="1"/>
  <c r="CU24" i="1"/>
  <c r="ET24" i="1" s="1"/>
  <c r="FQ24" i="1" s="1"/>
  <c r="GH24" i="1" s="1"/>
  <c r="GY24" i="1" s="1"/>
  <c r="HQ24" i="1" s="1"/>
  <c r="JP24" i="1" s="1"/>
  <c r="CT24" i="1"/>
  <c r="ES24" i="1" s="1"/>
  <c r="FP24" i="1" s="1"/>
  <c r="GG24" i="1" s="1"/>
  <c r="GX24" i="1" s="1"/>
  <c r="HP24" i="1" s="1"/>
  <c r="JO24" i="1" s="1"/>
  <c r="CS24" i="1"/>
  <c r="ER24" i="1" s="1"/>
  <c r="FO24" i="1" s="1"/>
  <c r="GF24" i="1" s="1"/>
  <c r="GW24" i="1" s="1"/>
  <c r="HO24" i="1" s="1"/>
  <c r="JN24" i="1" s="1"/>
  <c r="CR24" i="1"/>
  <c r="EQ24" i="1" s="1"/>
  <c r="FN24" i="1" s="1"/>
  <c r="GE24" i="1" s="1"/>
  <c r="GV24" i="1" s="1"/>
  <c r="HN24" i="1" s="1"/>
  <c r="JM24" i="1" s="1"/>
  <c r="CQ24" i="1"/>
  <c r="EP24" i="1" s="1"/>
  <c r="FM24" i="1" s="1"/>
  <c r="GD24" i="1" s="1"/>
  <c r="GU24" i="1" s="1"/>
  <c r="HM24" i="1" s="1"/>
  <c r="JL24" i="1" s="1"/>
  <c r="CP24" i="1"/>
  <c r="EO24" i="1" s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JI23" i="1"/>
  <c r="JH23" i="1"/>
  <c r="JG23" i="1"/>
  <c r="JF23" i="1"/>
  <c r="JE23" i="1"/>
  <c r="JD23" i="1"/>
  <c r="JC23" i="1"/>
  <c r="JB23" i="1"/>
  <c r="JA23" i="1"/>
  <c r="IZ23" i="1"/>
  <c r="IY23" i="1"/>
  <c r="IX23" i="1"/>
  <c r="IW23" i="1"/>
  <c r="IV23" i="1"/>
  <c r="IU23" i="1"/>
  <c r="IT23" i="1"/>
  <c r="DE23" i="1"/>
  <c r="FD23" i="1" s="1"/>
  <c r="GA23" i="1" s="1"/>
  <c r="GR23" i="1" s="1"/>
  <c r="HI23" i="1" s="1"/>
  <c r="IA23" i="1" s="1"/>
  <c r="JZ23" i="1" s="1"/>
  <c r="DD23" i="1"/>
  <c r="FC23" i="1" s="1"/>
  <c r="FZ23" i="1" s="1"/>
  <c r="GQ23" i="1" s="1"/>
  <c r="HH23" i="1" s="1"/>
  <c r="HZ23" i="1" s="1"/>
  <c r="JY23" i="1" s="1"/>
  <c r="DC23" i="1"/>
  <c r="FB23" i="1" s="1"/>
  <c r="FY23" i="1" s="1"/>
  <c r="GP23" i="1" s="1"/>
  <c r="HG23" i="1" s="1"/>
  <c r="HY23" i="1" s="1"/>
  <c r="JX23" i="1" s="1"/>
  <c r="DB23" i="1"/>
  <c r="FA23" i="1" s="1"/>
  <c r="FX23" i="1" s="1"/>
  <c r="GO23" i="1" s="1"/>
  <c r="HF23" i="1" s="1"/>
  <c r="HX23" i="1" s="1"/>
  <c r="JW23" i="1" s="1"/>
  <c r="DA23" i="1"/>
  <c r="EZ23" i="1" s="1"/>
  <c r="FW23" i="1" s="1"/>
  <c r="GN23" i="1" s="1"/>
  <c r="HE23" i="1" s="1"/>
  <c r="HW23" i="1" s="1"/>
  <c r="JV23" i="1" s="1"/>
  <c r="CZ23" i="1"/>
  <c r="EY23" i="1" s="1"/>
  <c r="FV23" i="1" s="1"/>
  <c r="GM23" i="1" s="1"/>
  <c r="HD23" i="1" s="1"/>
  <c r="HV23" i="1" s="1"/>
  <c r="JU23" i="1" s="1"/>
  <c r="CY23" i="1"/>
  <c r="EX23" i="1" s="1"/>
  <c r="FU23" i="1" s="1"/>
  <c r="GL23" i="1" s="1"/>
  <c r="HC23" i="1" s="1"/>
  <c r="HU23" i="1" s="1"/>
  <c r="JT23" i="1" s="1"/>
  <c r="CX23" i="1"/>
  <c r="EW23" i="1" s="1"/>
  <c r="FT23" i="1" s="1"/>
  <c r="GK23" i="1" s="1"/>
  <c r="HB23" i="1" s="1"/>
  <c r="HT23" i="1" s="1"/>
  <c r="JS23" i="1" s="1"/>
  <c r="CW23" i="1"/>
  <c r="EV23" i="1" s="1"/>
  <c r="FS23" i="1" s="1"/>
  <c r="GJ23" i="1" s="1"/>
  <c r="HA23" i="1" s="1"/>
  <c r="HS23" i="1" s="1"/>
  <c r="JR23" i="1" s="1"/>
  <c r="CV23" i="1"/>
  <c r="EU23" i="1" s="1"/>
  <c r="FR23" i="1" s="1"/>
  <c r="GI23" i="1" s="1"/>
  <c r="GZ23" i="1" s="1"/>
  <c r="HR23" i="1" s="1"/>
  <c r="JQ23" i="1" s="1"/>
  <c r="CU23" i="1"/>
  <c r="ET23" i="1" s="1"/>
  <c r="FQ23" i="1" s="1"/>
  <c r="GH23" i="1" s="1"/>
  <c r="GY23" i="1" s="1"/>
  <c r="HQ23" i="1" s="1"/>
  <c r="JP23" i="1" s="1"/>
  <c r="CT23" i="1"/>
  <c r="ES23" i="1" s="1"/>
  <c r="FP23" i="1" s="1"/>
  <c r="GG23" i="1" s="1"/>
  <c r="GX23" i="1" s="1"/>
  <c r="HP23" i="1" s="1"/>
  <c r="JO23" i="1" s="1"/>
  <c r="CS23" i="1"/>
  <c r="ER23" i="1" s="1"/>
  <c r="FO23" i="1" s="1"/>
  <c r="GF23" i="1" s="1"/>
  <c r="GW23" i="1" s="1"/>
  <c r="HO23" i="1" s="1"/>
  <c r="JN23" i="1" s="1"/>
  <c r="CR23" i="1"/>
  <c r="EQ23" i="1" s="1"/>
  <c r="FN23" i="1" s="1"/>
  <c r="GE23" i="1" s="1"/>
  <c r="GV23" i="1" s="1"/>
  <c r="HN23" i="1" s="1"/>
  <c r="JM23" i="1" s="1"/>
  <c r="CQ23" i="1"/>
  <c r="EP23" i="1" s="1"/>
  <c r="FM23" i="1" s="1"/>
  <c r="GD23" i="1" s="1"/>
  <c r="GU23" i="1" s="1"/>
  <c r="HM23" i="1" s="1"/>
  <c r="JL23" i="1" s="1"/>
  <c r="CP23" i="1"/>
  <c r="EO23" i="1" s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JI22" i="1"/>
  <c r="JH22" i="1"/>
  <c r="JG22" i="1"/>
  <c r="JF22" i="1"/>
  <c r="JE22" i="1"/>
  <c r="JD22" i="1"/>
  <c r="JC22" i="1"/>
  <c r="JB22" i="1"/>
  <c r="JA22" i="1"/>
  <c r="IZ22" i="1"/>
  <c r="IY22" i="1"/>
  <c r="IX22" i="1"/>
  <c r="IW22" i="1"/>
  <c r="IV22" i="1"/>
  <c r="IU22" i="1"/>
  <c r="IT22" i="1"/>
  <c r="DE22" i="1"/>
  <c r="FD22" i="1" s="1"/>
  <c r="GA22" i="1" s="1"/>
  <c r="GR22" i="1" s="1"/>
  <c r="HI22" i="1" s="1"/>
  <c r="IA22" i="1" s="1"/>
  <c r="JZ22" i="1" s="1"/>
  <c r="DD22" i="1"/>
  <c r="FC22" i="1" s="1"/>
  <c r="FZ22" i="1" s="1"/>
  <c r="GQ22" i="1" s="1"/>
  <c r="HH22" i="1" s="1"/>
  <c r="HZ22" i="1" s="1"/>
  <c r="JY22" i="1" s="1"/>
  <c r="DC22" i="1"/>
  <c r="FB22" i="1" s="1"/>
  <c r="FY22" i="1" s="1"/>
  <c r="GP22" i="1" s="1"/>
  <c r="HG22" i="1" s="1"/>
  <c r="HY22" i="1" s="1"/>
  <c r="JX22" i="1" s="1"/>
  <c r="DB22" i="1"/>
  <c r="FA22" i="1" s="1"/>
  <c r="FX22" i="1" s="1"/>
  <c r="GO22" i="1" s="1"/>
  <c r="HF22" i="1" s="1"/>
  <c r="HX22" i="1" s="1"/>
  <c r="JW22" i="1" s="1"/>
  <c r="DA22" i="1"/>
  <c r="EZ22" i="1" s="1"/>
  <c r="FW22" i="1" s="1"/>
  <c r="GN22" i="1" s="1"/>
  <c r="HE22" i="1" s="1"/>
  <c r="HW22" i="1" s="1"/>
  <c r="JV22" i="1" s="1"/>
  <c r="CZ22" i="1"/>
  <c r="EY22" i="1" s="1"/>
  <c r="FV22" i="1" s="1"/>
  <c r="GM22" i="1" s="1"/>
  <c r="HD22" i="1" s="1"/>
  <c r="HV22" i="1" s="1"/>
  <c r="JU22" i="1" s="1"/>
  <c r="CY22" i="1"/>
  <c r="EX22" i="1" s="1"/>
  <c r="FU22" i="1" s="1"/>
  <c r="GL22" i="1" s="1"/>
  <c r="HC22" i="1" s="1"/>
  <c r="HU22" i="1" s="1"/>
  <c r="JT22" i="1" s="1"/>
  <c r="CX22" i="1"/>
  <c r="EW22" i="1" s="1"/>
  <c r="FT22" i="1" s="1"/>
  <c r="GK22" i="1" s="1"/>
  <c r="HB22" i="1" s="1"/>
  <c r="HT22" i="1" s="1"/>
  <c r="JS22" i="1" s="1"/>
  <c r="CW22" i="1"/>
  <c r="EV22" i="1" s="1"/>
  <c r="FS22" i="1" s="1"/>
  <c r="GJ22" i="1" s="1"/>
  <c r="HA22" i="1" s="1"/>
  <c r="HS22" i="1" s="1"/>
  <c r="JR22" i="1" s="1"/>
  <c r="CV22" i="1"/>
  <c r="EU22" i="1" s="1"/>
  <c r="FR22" i="1" s="1"/>
  <c r="GI22" i="1" s="1"/>
  <c r="GZ22" i="1" s="1"/>
  <c r="HR22" i="1" s="1"/>
  <c r="JQ22" i="1" s="1"/>
  <c r="CU22" i="1"/>
  <c r="ET22" i="1" s="1"/>
  <c r="FQ22" i="1" s="1"/>
  <c r="GH22" i="1" s="1"/>
  <c r="GY22" i="1" s="1"/>
  <c r="HQ22" i="1" s="1"/>
  <c r="JP22" i="1" s="1"/>
  <c r="CT22" i="1"/>
  <c r="ES22" i="1" s="1"/>
  <c r="CS22" i="1"/>
  <c r="ER22" i="1" s="1"/>
  <c r="FO22" i="1" s="1"/>
  <c r="GF22" i="1" s="1"/>
  <c r="GW22" i="1" s="1"/>
  <c r="HO22" i="1" s="1"/>
  <c r="JN22" i="1" s="1"/>
  <c r="CR22" i="1"/>
  <c r="EQ22" i="1" s="1"/>
  <c r="FN22" i="1" s="1"/>
  <c r="GE22" i="1" s="1"/>
  <c r="GV22" i="1" s="1"/>
  <c r="HN22" i="1" s="1"/>
  <c r="JM22" i="1" s="1"/>
  <c r="CQ22" i="1"/>
  <c r="EP22" i="1" s="1"/>
  <c r="FM22" i="1" s="1"/>
  <c r="GD22" i="1" s="1"/>
  <c r="GU22" i="1" s="1"/>
  <c r="HM22" i="1" s="1"/>
  <c r="JL22" i="1" s="1"/>
  <c r="CP22" i="1"/>
  <c r="EO22" i="1" s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JI21" i="1"/>
  <c r="JH21" i="1"/>
  <c r="JG21" i="1"/>
  <c r="JF21" i="1"/>
  <c r="JE21" i="1"/>
  <c r="JD21" i="1"/>
  <c r="JC21" i="1"/>
  <c r="JB21" i="1"/>
  <c r="JA21" i="1"/>
  <c r="IZ21" i="1"/>
  <c r="IY21" i="1"/>
  <c r="IX21" i="1"/>
  <c r="IW21" i="1"/>
  <c r="IV21" i="1"/>
  <c r="IU21" i="1"/>
  <c r="IT21" i="1"/>
  <c r="DE21" i="1"/>
  <c r="FD21" i="1" s="1"/>
  <c r="GA21" i="1" s="1"/>
  <c r="GR21" i="1" s="1"/>
  <c r="HI21" i="1" s="1"/>
  <c r="IA21" i="1" s="1"/>
  <c r="JZ21" i="1" s="1"/>
  <c r="DD21" i="1"/>
  <c r="FC21" i="1" s="1"/>
  <c r="FZ21" i="1" s="1"/>
  <c r="GQ21" i="1" s="1"/>
  <c r="HH21" i="1" s="1"/>
  <c r="HZ21" i="1" s="1"/>
  <c r="JY21" i="1" s="1"/>
  <c r="DC21" i="1"/>
  <c r="FB21" i="1" s="1"/>
  <c r="FY21" i="1" s="1"/>
  <c r="GP21" i="1" s="1"/>
  <c r="HG21" i="1" s="1"/>
  <c r="HY21" i="1" s="1"/>
  <c r="JX21" i="1" s="1"/>
  <c r="DB21" i="1"/>
  <c r="FA21" i="1" s="1"/>
  <c r="FX21" i="1" s="1"/>
  <c r="GO21" i="1" s="1"/>
  <c r="HF21" i="1" s="1"/>
  <c r="HX21" i="1" s="1"/>
  <c r="JW21" i="1" s="1"/>
  <c r="DA21" i="1"/>
  <c r="EZ21" i="1" s="1"/>
  <c r="CZ21" i="1"/>
  <c r="EY21" i="1" s="1"/>
  <c r="FV21" i="1" s="1"/>
  <c r="GM21" i="1" s="1"/>
  <c r="HD21" i="1" s="1"/>
  <c r="HV21" i="1" s="1"/>
  <c r="JU21" i="1" s="1"/>
  <c r="CY21" i="1"/>
  <c r="EX21" i="1" s="1"/>
  <c r="FU21" i="1" s="1"/>
  <c r="GL21" i="1" s="1"/>
  <c r="HC21" i="1" s="1"/>
  <c r="HU21" i="1" s="1"/>
  <c r="JT21" i="1" s="1"/>
  <c r="CX21" i="1"/>
  <c r="EW21" i="1" s="1"/>
  <c r="FT21" i="1" s="1"/>
  <c r="GK21" i="1" s="1"/>
  <c r="HB21" i="1" s="1"/>
  <c r="HT21" i="1" s="1"/>
  <c r="JS21" i="1" s="1"/>
  <c r="CW21" i="1"/>
  <c r="EV21" i="1" s="1"/>
  <c r="FS21" i="1" s="1"/>
  <c r="GJ21" i="1" s="1"/>
  <c r="HA21" i="1" s="1"/>
  <c r="HS21" i="1" s="1"/>
  <c r="JR21" i="1" s="1"/>
  <c r="CV21" i="1"/>
  <c r="EU21" i="1" s="1"/>
  <c r="FR21" i="1" s="1"/>
  <c r="GI21" i="1" s="1"/>
  <c r="GZ21" i="1" s="1"/>
  <c r="HR21" i="1" s="1"/>
  <c r="JQ21" i="1" s="1"/>
  <c r="CU21" i="1"/>
  <c r="ET21" i="1" s="1"/>
  <c r="FQ21" i="1" s="1"/>
  <c r="GH21" i="1" s="1"/>
  <c r="GY21" i="1" s="1"/>
  <c r="HQ21" i="1" s="1"/>
  <c r="JP21" i="1" s="1"/>
  <c r="CT21" i="1"/>
  <c r="ES21" i="1" s="1"/>
  <c r="FP21" i="1" s="1"/>
  <c r="GG21" i="1" s="1"/>
  <c r="GX21" i="1" s="1"/>
  <c r="HP21" i="1" s="1"/>
  <c r="JO21" i="1" s="1"/>
  <c r="CS21" i="1"/>
  <c r="ER21" i="1" s="1"/>
  <c r="FO21" i="1" s="1"/>
  <c r="GF21" i="1" s="1"/>
  <c r="GW21" i="1" s="1"/>
  <c r="HO21" i="1" s="1"/>
  <c r="JN21" i="1" s="1"/>
  <c r="CR21" i="1"/>
  <c r="EQ21" i="1" s="1"/>
  <c r="FN21" i="1" s="1"/>
  <c r="GE21" i="1" s="1"/>
  <c r="GV21" i="1" s="1"/>
  <c r="HN21" i="1" s="1"/>
  <c r="JM21" i="1" s="1"/>
  <c r="CQ21" i="1"/>
  <c r="EP21" i="1" s="1"/>
  <c r="FM21" i="1" s="1"/>
  <c r="GD21" i="1" s="1"/>
  <c r="GU21" i="1" s="1"/>
  <c r="HM21" i="1" s="1"/>
  <c r="JL21" i="1" s="1"/>
  <c r="CP21" i="1"/>
  <c r="EO21" i="1" s="1"/>
  <c r="FL21" i="1" s="1"/>
  <c r="GC21" i="1" s="1"/>
  <c r="GT21" i="1" s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JI20" i="1"/>
  <c r="JH20" i="1"/>
  <c r="JG20" i="1"/>
  <c r="JF20" i="1"/>
  <c r="JE20" i="1"/>
  <c r="JD20" i="1"/>
  <c r="JC20" i="1"/>
  <c r="JB20" i="1"/>
  <c r="JA20" i="1"/>
  <c r="IZ20" i="1"/>
  <c r="IY20" i="1"/>
  <c r="IX20" i="1"/>
  <c r="IW20" i="1"/>
  <c r="IV20" i="1"/>
  <c r="IU20" i="1"/>
  <c r="IT20" i="1"/>
  <c r="DE20" i="1"/>
  <c r="FD20" i="1" s="1"/>
  <c r="GA20" i="1" s="1"/>
  <c r="GR20" i="1" s="1"/>
  <c r="HI20" i="1" s="1"/>
  <c r="IA20" i="1" s="1"/>
  <c r="JZ20" i="1" s="1"/>
  <c r="DD20" i="1"/>
  <c r="FC20" i="1" s="1"/>
  <c r="FZ20" i="1" s="1"/>
  <c r="GQ20" i="1" s="1"/>
  <c r="HH20" i="1" s="1"/>
  <c r="HZ20" i="1" s="1"/>
  <c r="JY20" i="1" s="1"/>
  <c r="DC20" i="1"/>
  <c r="FB20" i="1" s="1"/>
  <c r="FY20" i="1" s="1"/>
  <c r="GP20" i="1" s="1"/>
  <c r="HG20" i="1" s="1"/>
  <c r="HY20" i="1" s="1"/>
  <c r="JX20" i="1" s="1"/>
  <c r="DB20" i="1"/>
  <c r="FA20" i="1" s="1"/>
  <c r="FX20" i="1" s="1"/>
  <c r="GO20" i="1" s="1"/>
  <c r="HF20" i="1" s="1"/>
  <c r="HX20" i="1" s="1"/>
  <c r="JW20" i="1" s="1"/>
  <c r="DA20" i="1"/>
  <c r="EZ20" i="1" s="1"/>
  <c r="FW20" i="1" s="1"/>
  <c r="GN20" i="1" s="1"/>
  <c r="HE20" i="1" s="1"/>
  <c r="HW20" i="1" s="1"/>
  <c r="JV20" i="1" s="1"/>
  <c r="CZ20" i="1"/>
  <c r="EY20" i="1" s="1"/>
  <c r="FV20" i="1" s="1"/>
  <c r="GM20" i="1" s="1"/>
  <c r="HD20" i="1" s="1"/>
  <c r="HV20" i="1" s="1"/>
  <c r="JU20" i="1" s="1"/>
  <c r="CY20" i="1"/>
  <c r="EX20" i="1" s="1"/>
  <c r="FU20" i="1" s="1"/>
  <c r="GL20" i="1" s="1"/>
  <c r="HC20" i="1" s="1"/>
  <c r="HU20" i="1" s="1"/>
  <c r="JT20" i="1" s="1"/>
  <c r="CX20" i="1"/>
  <c r="EW20" i="1" s="1"/>
  <c r="FT20" i="1" s="1"/>
  <c r="GK20" i="1" s="1"/>
  <c r="HB20" i="1" s="1"/>
  <c r="HT20" i="1" s="1"/>
  <c r="JS20" i="1" s="1"/>
  <c r="CW20" i="1"/>
  <c r="EV20" i="1" s="1"/>
  <c r="FS20" i="1" s="1"/>
  <c r="GJ20" i="1" s="1"/>
  <c r="HA20" i="1" s="1"/>
  <c r="HS20" i="1" s="1"/>
  <c r="JR20" i="1" s="1"/>
  <c r="CV20" i="1"/>
  <c r="EU20" i="1" s="1"/>
  <c r="FR20" i="1" s="1"/>
  <c r="GI20" i="1" s="1"/>
  <c r="GZ20" i="1" s="1"/>
  <c r="HR20" i="1" s="1"/>
  <c r="JQ20" i="1" s="1"/>
  <c r="CU20" i="1"/>
  <c r="ET20" i="1" s="1"/>
  <c r="FQ20" i="1" s="1"/>
  <c r="GH20" i="1" s="1"/>
  <c r="GY20" i="1" s="1"/>
  <c r="HQ20" i="1" s="1"/>
  <c r="JP20" i="1" s="1"/>
  <c r="CT20" i="1"/>
  <c r="ES20" i="1" s="1"/>
  <c r="FP20" i="1" s="1"/>
  <c r="GG20" i="1" s="1"/>
  <c r="GX20" i="1" s="1"/>
  <c r="HP20" i="1" s="1"/>
  <c r="JO20" i="1" s="1"/>
  <c r="CS20" i="1"/>
  <c r="ER20" i="1" s="1"/>
  <c r="FO20" i="1" s="1"/>
  <c r="GF20" i="1" s="1"/>
  <c r="GW20" i="1" s="1"/>
  <c r="HO20" i="1" s="1"/>
  <c r="JN20" i="1" s="1"/>
  <c r="CR20" i="1"/>
  <c r="EQ20" i="1" s="1"/>
  <c r="FN20" i="1" s="1"/>
  <c r="GE20" i="1" s="1"/>
  <c r="GV20" i="1" s="1"/>
  <c r="HN20" i="1" s="1"/>
  <c r="JM20" i="1" s="1"/>
  <c r="CQ20" i="1"/>
  <c r="EP20" i="1" s="1"/>
  <c r="FM20" i="1" s="1"/>
  <c r="GD20" i="1" s="1"/>
  <c r="GU20" i="1" s="1"/>
  <c r="HM20" i="1" s="1"/>
  <c r="JL20" i="1" s="1"/>
  <c r="CP20" i="1"/>
  <c r="EO20" i="1" s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JI19" i="1"/>
  <c r="JH19" i="1"/>
  <c r="JG19" i="1"/>
  <c r="JF19" i="1"/>
  <c r="JE19" i="1"/>
  <c r="JD19" i="1"/>
  <c r="JC19" i="1"/>
  <c r="JB19" i="1"/>
  <c r="JA19" i="1"/>
  <c r="IZ19" i="1"/>
  <c r="IY19" i="1"/>
  <c r="IX19" i="1"/>
  <c r="IW19" i="1"/>
  <c r="IV19" i="1"/>
  <c r="IU19" i="1"/>
  <c r="IT19" i="1"/>
  <c r="DE19" i="1"/>
  <c r="FD19" i="1" s="1"/>
  <c r="GA19" i="1" s="1"/>
  <c r="GR19" i="1" s="1"/>
  <c r="HI19" i="1" s="1"/>
  <c r="IA19" i="1" s="1"/>
  <c r="JZ19" i="1" s="1"/>
  <c r="DD19" i="1"/>
  <c r="FC19" i="1" s="1"/>
  <c r="FZ19" i="1" s="1"/>
  <c r="GQ19" i="1" s="1"/>
  <c r="HH19" i="1" s="1"/>
  <c r="HZ19" i="1" s="1"/>
  <c r="JY19" i="1" s="1"/>
  <c r="DC19" i="1"/>
  <c r="FB19" i="1" s="1"/>
  <c r="FY19" i="1" s="1"/>
  <c r="GP19" i="1" s="1"/>
  <c r="HG19" i="1" s="1"/>
  <c r="HY19" i="1" s="1"/>
  <c r="JX19" i="1" s="1"/>
  <c r="DB19" i="1"/>
  <c r="FA19" i="1" s="1"/>
  <c r="FX19" i="1" s="1"/>
  <c r="GO19" i="1" s="1"/>
  <c r="HF19" i="1" s="1"/>
  <c r="HX19" i="1" s="1"/>
  <c r="JW19" i="1" s="1"/>
  <c r="DA19" i="1"/>
  <c r="EZ19" i="1" s="1"/>
  <c r="FW19" i="1" s="1"/>
  <c r="GN19" i="1" s="1"/>
  <c r="HE19" i="1" s="1"/>
  <c r="HW19" i="1" s="1"/>
  <c r="JV19" i="1" s="1"/>
  <c r="CZ19" i="1"/>
  <c r="EY19" i="1" s="1"/>
  <c r="FV19" i="1" s="1"/>
  <c r="GM19" i="1" s="1"/>
  <c r="HD19" i="1" s="1"/>
  <c r="HV19" i="1" s="1"/>
  <c r="JU19" i="1" s="1"/>
  <c r="CY19" i="1"/>
  <c r="EX19" i="1" s="1"/>
  <c r="FU19" i="1" s="1"/>
  <c r="GL19" i="1" s="1"/>
  <c r="HC19" i="1" s="1"/>
  <c r="HU19" i="1" s="1"/>
  <c r="JT19" i="1" s="1"/>
  <c r="CX19" i="1"/>
  <c r="EW19" i="1" s="1"/>
  <c r="FT19" i="1" s="1"/>
  <c r="GK19" i="1" s="1"/>
  <c r="HB19" i="1" s="1"/>
  <c r="HT19" i="1" s="1"/>
  <c r="JS19" i="1" s="1"/>
  <c r="CW19" i="1"/>
  <c r="EV19" i="1" s="1"/>
  <c r="FS19" i="1" s="1"/>
  <c r="GJ19" i="1" s="1"/>
  <c r="HA19" i="1" s="1"/>
  <c r="HS19" i="1" s="1"/>
  <c r="JR19" i="1" s="1"/>
  <c r="CV19" i="1"/>
  <c r="EU19" i="1" s="1"/>
  <c r="FR19" i="1" s="1"/>
  <c r="GI19" i="1" s="1"/>
  <c r="GZ19" i="1" s="1"/>
  <c r="HR19" i="1" s="1"/>
  <c r="JQ19" i="1" s="1"/>
  <c r="CU19" i="1"/>
  <c r="ET19" i="1" s="1"/>
  <c r="FQ19" i="1" s="1"/>
  <c r="GH19" i="1" s="1"/>
  <c r="GY19" i="1" s="1"/>
  <c r="HQ19" i="1" s="1"/>
  <c r="JP19" i="1" s="1"/>
  <c r="CT19" i="1"/>
  <c r="ES19" i="1" s="1"/>
  <c r="CS19" i="1"/>
  <c r="ER19" i="1" s="1"/>
  <c r="CR19" i="1"/>
  <c r="EQ19" i="1" s="1"/>
  <c r="FN19" i="1" s="1"/>
  <c r="GE19" i="1" s="1"/>
  <c r="GV19" i="1" s="1"/>
  <c r="HN19" i="1" s="1"/>
  <c r="JM19" i="1" s="1"/>
  <c r="CQ19" i="1"/>
  <c r="EP19" i="1" s="1"/>
  <c r="FM19" i="1" s="1"/>
  <c r="GD19" i="1" s="1"/>
  <c r="GU19" i="1" s="1"/>
  <c r="HM19" i="1" s="1"/>
  <c r="JL19" i="1" s="1"/>
  <c r="CP19" i="1"/>
  <c r="EO19" i="1" s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JI18" i="1"/>
  <c r="JH18" i="1"/>
  <c r="JG18" i="1"/>
  <c r="JF18" i="1"/>
  <c r="JE18" i="1"/>
  <c r="JD18" i="1"/>
  <c r="JC18" i="1"/>
  <c r="JB18" i="1"/>
  <c r="JA18" i="1"/>
  <c r="IZ18" i="1"/>
  <c r="IY18" i="1"/>
  <c r="IX18" i="1"/>
  <c r="IW18" i="1"/>
  <c r="IV18" i="1"/>
  <c r="IU18" i="1"/>
  <c r="IT18" i="1"/>
  <c r="DE18" i="1"/>
  <c r="FD18" i="1" s="1"/>
  <c r="GA18" i="1" s="1"/>
  <c r="GR18" i="1" s="1"/>
  <c r="HI18" i="1" s="1"/>
  <c r="IA18" i="1" s="1"/>
  <c r="JZ18" i="1" s="1"/>
  <c r="DD18" i="1"/>
  <c r="FC18" i="1" s="1"/>
  <c r="FZ18" i="1" s="1"/>
  <c r="GQ18" i="1" s="1"/>
  <c r="HH18" i="1" s="1"/>
  <c r="HZ18" i="1" s="1"/>
  <c r="JY18" i="1" s="1"/>
  <c r="DC18" i="1"/>
  <c r="FB18" i="1" s="1"/>
  <c r="FY18" i="1" s="1"/>
  <c r="GP18" i="1" s="1"/>
  <c r="HG18" i="1" s="1"/>
  <c r="HY18" i="1" s="1"/>
  <c r="JX18" i="1" s="1"/>
  <c r="DB18" i="1"/>
  <c r="FA18" i="1" s="1"/>
  <c r="FX18" i="1" s="1"/>
  <c r="GO18" i="1" s="1"/>
  <c r="HF18" i="1" s="1"/>
  <c r="HX18" i="1" s="1"/>
  <c r="JW18" i="1" s="1"/>
  <c r="DA18" i="1"/>
  <c r="EZ18" i="1" s="1"/>
  <c r="FW18" i="1" s="1"/>
  <c r="GN18" i="1" s="1"/>
  <c r="HE18" i="1" s="1"/>
  <c r="HW18" i="1" s="1"/>
  <c r="JV18" i="1" s="1"/>
  <c r="CZ18" i="1"/>
  <c r="EY18" i="1" s="1"/>
  <c r="FV18" i="1" s="1"/>
  <c r="GM18" i="1" s="1"/>
  <c r="HD18" i="1" s="1"/>
  <c r="HV18" i="1" s="1"/>
  <c r="JU18" i="1" s="1"/>
  <c r="CY18" i="1"/>
  <c r="EX18" i="1" s="1"/>
  <c r="FU18" i="1" s="1"/>
  <c r="GL18" i="1" s="1"/>
  <c r="HC18" i="1" s="1"/>
  <c r="HU18" i="1" s="1"/>
  <c r="JT18" i="1" s="1"/>
  <c r="CX18" i="1"/>
  <c r="EW18" i="1" s="1"/>
  <c r="FT18" i="1" s="1"/>
  <c r="GK18" i="1" s="1"/>
  <c r="HB18" i="1" s="1"/>
  <c r="HT18" i="1" s="1"/>
  <c r="JS18" i="1" s="1"/>
  <c r="CW18" i="1"/>
  <c r="EV18" i="1" s="1"/>
  <c r="FS18" i="1" s="1"/>
  <c r="GJ18" i="1" s="1"/>
  <c r="HA18" i="1" s="1"/>
  <c r="HS18" i="1" s="1"/>
  <c r="JR18" i="1" s="1"/>
  <c r="CV18" i="1"/>
  <c r="EU18" i="1" s="1"/>
  <c r="FR18" i="1" s="1"/>
  <c r="GI18" i="1" s="1"/>
  <c r="GZ18" i="1" s="1"/>
  <c r="HR18" i="1" s="1"/>
  <c r="JQ18" i="1" s="1"/>
  <c r="CU18" i="1"/>
  <c r="ET18" i="1" s="1"/>
  <c r="FQ18" i="1" s="1"/>
  <c r="GH18" i="1" s="1"/>
  <c r="GY18" i="1" s="1"/>
  <c r="HQ18" i="1" s="1"/>
  <c r="JP18" i="1" s="1"/>
  <c r="CT18" i="1"/>
  <c r="ES18" i="1" s="1"/>
  <c r="FP18" i="1" s="1"/>
  <c r="GG18" i="1" s="1"/>
  <c r="GX18" i="1" s="1"/>
  <c r="HP18" i="1" s="1"/>
  <c r="JO18" i="1" s="1"/>
  <c r="CS18" i="1"/>
  <c r="ER18" i="1" s="1"/>
  <c r="CR18" i="1"/>
  <c r="EQ18" i="1" s="1"/>
  <c r="FN18" i="1" s="1"/>
  <c r="GE18" i="1" s="1"/>
  <c r="GV18" i="1" s="1"/>
  <c r="HN18" i="1" s="1"/>
  <c r="JM18" i="1" s="1"/>
  <c r="CQ18" i="1"/>
  <c r="EP18" i="1" s="1"/>
  <c r="FM18" i="1" s="1"/>
  <c r="GD18" i="1" s="1"/>
  <c r="GU18" i="1" s="1"/>
  <c r="HM18" i="1" s="1"/>
  <c r="JL18" i="1" s="1"/>
  <c r="CP18" i="1"/>
  <c r="EO18" i="1" s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JI17" i="1"/>
  <c r="JH17" i="1"/>
  <c r="JG17" i="1"/>
  <c r="JF17" i="1"/>
  <c r="JE17" i="1"/>
  <c r="JD17" i="1"/>
  <c r="JC17" i="1"/>
  <c r="JB17" i="1"/>
  <c r="JA17" i="1"/>
  <c r="IZ17" i="1"/>
  <c r="IY17" i="1"/>
  <c r="IX17" i="1"/>
  <c r="IW17" i="1"/>
  <c r="IV17" i="1"/>
  <c r="IU17" i="1"/>
  <c r="IT17" i="1"/>
  <c r="DE17" i="1"/>
  <c r="FD17" i="1" s="1"/>
  <c r="GA17" i="1" s="1"/>
  <c r="GR17" i="1" s="1"/>
  <c r="HI17" i="1" s="1"/>
  <c r="IA17" i="1" s="1"/>
  <c r="JZ17" i="1" s="1"/>
  <c r="DD17" i="1"/>
  <c r="FC17" i="1" s="1"/>
  <c r="FZ17" i="1" s="1"/>
  <c r="GQ17" i="1" s="1"/>
  <c r="HH17" i="1" s="1"/>
  <c r="HZ17" i="1" s="1"/>
  <c r="JY17" i="1" s="1"/>
  <c r="DC17" i="1"/>
  <c r="FB17" i="1" s="1"/>
  <c r="FY17" i="1" s="1"/>
  <c r="GP17" i="1" s="1"/>
  <c r="HG17" i="1" s="1"/>
  <c r="HY17" i="1" s="1"/>
  <c r="JX17" i="1" s="1"/>
  <c r="DB17" i="1"/>
  <c r="FA17" i="1" s="1"/>
  <c r="FX17" i="1" s="1"/>
  <c r="GO17" i="1" s="1"/>
  <c r="HF17" i="1" s="1"/>
  <c r="HX17" i="1" s="1"/>
  <c r="JW17" i="1" s="1"/>
  <c r="DA17" i="1"/>
  <c r="EZ17" i="1" s="1"/>
  <c r="FW17" i="1" s="1"/>
  <c r="GN17" i="1" s="1"/>
  <c r="HE17" i="1" s="1"/>
  <c r="HW17" i="1" s="1"/>
  <c r="JV17" i="1" s="1"/>
  <c r="CZ17" i="1"/>
  <c r="EY17" i="1" s="1"/>
  <c r="FV17" i="1" s="1"/>
  <c r="GM17" i="1" s="1"/>
  <c r="HD17" i="1" s="1"/>
  <c r="HV17" i="1" s="1"/>
  <c r="JU17" i="1" s="1"/>
  <c r="CY17" i="1"/>
  <c r="EX17" i="1" s="1"/>
  <c r="FU17" i="1" s="1"/>
  <c r="GL17" i="1" s="1"/>
  <c r="HC17" i="1" s="1"/>
  <c r="HU17" i="1" s="1"/>
  <c r="JT17" i="1" s="1"/>
  <c r="CX17" i="1"/>
  <c r="EW17" i="1" s="1"/>
  <c r="FT17" i="1" s="1"/>
  <c r="GK17" i="1" s="1"/>
  <c r="HB17" i="1" s="1"/>
  <c r="HT17" i="1" s="1"/>
  <c r="JS17" i="1" s="1"/>
  <c r="CW17" i="1"/>
  <c r="EV17" i="1" s="1"/>
  <c r="FS17" i="1" s="1"/>
  <c r="GJ17" i="1" s="1"/>
  <c r="HA17" i="1" s="1"/>
  <c r="HS17" i="1" s="1"/>
  <c r="JR17" i="1" s="1"/>
  <c r="CV17" i="1"/>
  <c r="EU17" i="1" s="1"/>
  <c r="FR17" i="1" s="1"/>
  <c r="GI17" i="1" s="1"/>
  <c r="GZ17" i="1" s="1"/>
  <c r="HR17" i="1" s="1"/>
  <c r="JQ17" i="1" s="1"/>
  <c r="CU17" i="1"/>
  <c r="ET17" i="1" s="1"/>
  <c r="FQ17" i="1" s="1"/>
  <c r="GH17" i="1" s="1"/>
  <c r="GY17" i="1" s="1"/>
  <c r="HQ17" i="1" s="1"/>
  <c r="JP17" i="1" s="1"/>
  <c r="CT17" i="1"/>
  <c r="ES17" i="1" s="1"/>
  <c r="CS17" i="1"/>
  <c r="ER17" i="1" s="1"/>
  <c r="CR17" i="1"/>
  <c r="EQ17" i="1" s="1"/>
  <c r="FN17" i="1" s="1"/>
  <c r="GE17" i="1" s="1"/>
  <c r="GV17" i="1" s="1"/>
  <c r="HN17" i="1" s="1"/>
  <c r="JM17" i="1" s="1"/>
  <c r="CQ17" i="1"/>
  <c r="EP17" i="1" s="1"/>
  <c r="FM17" i="1" s="1"/>
  <c r="GD17" i="1" s="1"/>
  <c r="GU17" i="1" s="1"/>
  <c r="HM17" i="1" s="1"/>
  <c r="JL17" i="1" s="1"/>
  <c r="CP17" i="1"/>
  <c r="EO17" i="1" s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JI16" i="1"/>
  <c r="JH16" i="1"/>
  <c r="JG16" i="1"/>
  <c r="JF16" i="1"/>
  <c r="JE16" i="1"/>
  <c r="JD16" i="1"/>
  <c r="JC16" i="1"/>
  <c r="JB16" i="1"/>
  <c r="JA16" i="1"/>
  <c r="IZ16" i="1"/>
  <c r="IY16" i="1"/>
  <c r="IX16" i="1"/>
  <c r="IW16" i="1"/>
  <c r="IV16" i="1"/>
  <c r="IU16" i="1"/>
  <c r="IT16" i="1"/>
  <c r="DE16" i="1"/>
  <c r="FD16" i="1" s="1"/>
  <c r="GA16" i="1" s="1"/>
  <c r="GR16" i="1" s="1"/>
  <c r="HI16" i="1" s="1"/>
  <c r="IA16" i="1" s="1"/>
  <c r="JZ16" i="1" s="1"/>
  <c r="DD16" i="1"/>
  <c r="FC16" i="1" s="1"/>
  <c r="FZ16" i="1" s="1"/>
  <c r="GQ16" i="1" s="1"/>
  <c r="HH16" i="1" s="1"/>
  <c r="HZ16" i="1" s="1"/>
  <c r="JY16" i="1" s="1"/>
  <c r="DC16" i="1"/>
  <c r="FB16" i="1" s="1"/>
  <c r="FY16" i="1" s="1"/>
  <c r="GP16" i="1" s="1"/>
  <c r="HG16" i="1" s="1"/>
  <c r="HY16" i="1" s="1"/>
  <c r="JX16" i="1" s="1"/>
  <c r="DB16" i="1"/>
  <c r="FA16" i="1" s="1"/>
  <c r="FX16" i="1" s="1"/>
  <c r="GO16" i="1" s="1"/>
  <c r="HF16" i="1" s="1"/>
  <c r="HX16" i="1" s="1"/>
  <c r="JW16" i="1" s="1"/>
  <c r="DA16" i="1"/>
  <c r="EZ16" i="1" s="1"/>
  <c r="FW16" i="1" s="1"/>
  <c r="GN16" i="1" s="1"/>
  <c r="HE16" i="1" s="1"/>
  <c r="HW16" i="1" s="1"/>
  <c r="JV16" i="1" s="1"/>
  <c r="CZ16" i="1"/>
  <c r="EY16" i="1" s="1"/>
  <c r="FV16" i="1" s="1"/>
  <c r="GM16" i="1" s="1"/>
  <c r="HD16" i="1" s="1"/>
  <c r="HV16" i="1" s="1"/>
  <c r="JU16" i="1" s="1"/>
  <c r="CY16" i="1"/>
  <c r="EX16" i="1" s="1"/>
  <c r="FU16" i="1" s="1"/>
  <c r="GL16" i="1" s="1"/>
  <c r="HC16" i="1" s="1"/>
  <c r="HU16" i="1" s="1"/>
  <c r="JT16" i="1" s="1"/>
  <c r="CX16" i="1"/>
  <c r="EW16" i="1" s="1"/>
  <c r="FT16" i="1" s="1"/>
  <c r="GK16" i="1" s="1"/>
  <c r="HB16" i="1" s="1"/>
  <c r="HT16" i="1" s="1"/>
  <c r="JS16" i="1" s="1"/>
  <c r="CW16" i="1"/>
  <c r="EV16" i="1" s="1"/>
  <c r="FS16" i="1" s="1"/>
  <c r="GJ16" i="1" s="1"/>
  <c r="HA16" i="1" s="1"/>
  <c r="HS16" i="1" s="1"/>
  <c r="JR16" i="1" s="1"/>
  <c r="CV16" i="1"/>
  <c r="EU16" i="1" s="1"/>
  <c r="FR16" i="1" s="1"/>
  <c r="GI16" i="1" s="1"/>
  <c r="GZ16" i="1" s="1"/>
  <c r="HR16" i="1" s="1"/>
  <c r="JQ16" i="1" s="1"/>
  <c r="CU16" i="1"/>
  <c r="ET16" i="1" s="1"/>
  <c r="FQ16" i="1" s="1"/>
  <c r="GH16" i="1" s="1"/>
  <c r="GY16" i="1" s="1"/>
  <c r="HQ16" i="1" s="1"/>
  <c r="JP16" i="1" s="1"/>
  <c r="CT16" i="1"/>
  <c r="ES16" i="1" s="1"/>
  <c r="CS16" i="1"/>
  <c r="ER16" i="1" s="1"/>
  <c r="CR16" i="1"/>
  <c r="EQ16" i="1" s="1"/>
  <c r="FN16" i="1" s="1"/>
  <c r="GE16" i="1" s="1"/>
  <c r="GV16" i="1" s="1"/>
  <c r="HN16" i="1" s="1"/>
  <c r="JM16" i="1" s="1"/>
  <c r="CQ16" i="1"/>
  <c r="EP16" i="1" s="1"/>
  <c r="FM16" i="1" s="1"/>
  <c r="GD16" i="1" s="1"/>
  <c r="GU16" i="1" s="1"/>
  <c r="HM16" i="1" s="1"/>
  <c r="JL16" i="1" s="1"/>
  <c r="CP16" i="1"/>
  <c r="EO16" i="1" s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JI15" i="1"/>
  <c r="JH15" i="1"/>
  <c r="JG15" i="1"/>
  <c r="JF15" i="1"/>
  <c r="JE15" i="1"/>
  <c r="JD15" i="1"/>
  <c r="JC15" i="1"/>
  <c r="JB15" i="1"/>
  <c r="JA15" i="1"/>
  <c r="IZ15" i="1"/>
  <c r="IY15" i="1"/>
  <c r="IX15" i="1"/>
  <c r="IW15" i="1"/>
  <c r="IV15" i="1"/>
  <c r="IU15" i="1"/>
  <c r="IT15" i="1"/>
  <c r="DE15" i="1"/>
  <c r="FD15" i="1" s="1"/>
  <c r="GA15" i="1" s="1"/>
  <c r="GR15" i="1" s="1"/>
  <c r="HI15" i="1" s="1"/>
  <c r="IA15" i="1" s="1"/>
  <c r="JZ15" i="1" s="1"/>
  <c r="DD15" i="1"/>
  <c r="FC15" i="1" s="1"/>
  <c r="FZ15" i="1" s="1"/>
  <c r="GQ15" i="1" s="1"/>
  <c r="HH15" i="1" s="1"/>
  <c r="HZ15" i="1" s="1"/>
  <c r="JY15" i="1" s="1"/>
  <c r="DC15" i="1"/>
  <c r="FB15" i="1" s="1"/>
  <c r="FY15" i="1" s="1"/>
  <c r="GP15" i="1" s="1"/>
  <c r="HG15" i="1" s="1"/>
  <c r="HY15" i="1" s="1"/>
  <c r="JX15" i="1" s="1"/>
  <c r="DB15" i="1"/>
  <c r="FA15" i="1" s="1"/>
  <c r="FX15" i="1" s="1"/>
  <c r="GO15" i="1" s="1"/>
  <c r="HF15" i="1" s="1"/>
  <c r="HX15" i="1" s="1"/>
  <c r="JW15" i="1" s="1"/>
  <c r="DA15" i="1"/>
  <c r="EZ15" i="1" s="1"/>
  <c r="CZ15" i="1"/>
  <c r="EY15" i="1" s="1"/>
  <c r="FV15" i="1" s="1"/>
  <c r="GM15" i="1" s="1"/>
  <c r="HD15" i="1" s="1"/>
  <c r="HV15" i="1" s="1"/>
  <c r="JU15" i="1" s="1"/>
  <c r="CY15" i="1"/>
  <c r="EX15" i="1" s="1"/>
  <c r="FU15" i="1" s="1"/>
  <c r="GL15" i="1" s="1"/>
  <c r="HC15" i="1" s="1"/>
  <c r="HU15" i="1" s="1"/>
  <c r="JT15" i="1" s="1"/>
  <c r="CX15" i="1"/>
  <c r="EW15" i="1" s="1"/>
  <c r="FT15" i="1" s="1"/>
  <c r="GK15" i="1" s="1"/>
  <c r="HB15" i="1" s="1"/>
  <c r="HT15" i="1" s="1"/>
  <c r="JS15" i="1" s="1"/>
  <c r="CW15" i="1"/>
  <c r="EV15" i="1" s="1"/>
  <c r="FS15" i="1" s="1"/>
  <c r="GJ15" i="1" s="1"/>
  <c r="HA15" i="1" s="1"/>
  <c r="HS15" i="1" s="1"/>
  <c r="JR15" i="1" s="1"/>
  <c r="CV15" i="1"/>
  <c r="EU15" i="1" s="1"/>
  <c r="CU15" i="1"/>
  <c r="ET15" i="1" s="1"/>
  <c r="FQ15" i="1" s="1"/>
  <c r="GH15" i="1" s="1"/>
  <c r="GY15" i="1" s="1"/>
  <c r="HQ15" i="1" s="1"/>
  <c r="JP15" i="1" s="1"/>
  <c r="CT15" i="1"/>
  <c r="ES15" i="1" s="1"/>
  <c r="CS15" i="1"/>
  <c r="ER15" i="1" s="1"/>
  <c r="CR15" i="1"/>
  <c r="EQ15" i="1" s="1"/>
  <c r="FN15" i="1" s="1"/>
  <c r="GE15" i="1" s="1"/>
  <c r="GV15" i="1" s="1"/>
  <c r="HN15" i="1" s="1"/>
  <c r="JM15" i="1" s="1"/>
  <c r="CQ15" i="1"/>
  <c r="EP15" i="1" s="1"/>
  <c r="FM15" i="1" s="1"/>
  <c r="GD15" i="1" s="1"/>
  <c r="GU15" i="1" s="1"/>
  <c r="HM15" i="1" s="1"/>
  <c r="JL15" i="1" s="1"/>
  <c r="CP15" i="1"/>
  <c r="EO15" i="1" s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JI14" i="1"/>
  <c r="JH14" i="1"/>
  <c r="JG14" i="1"/>
  <c r="JF14" i="1"/>
  <c r="JE14" i="1"/>
  <c r="JD14" i="1"/>
  <c r="JC14" i="1"/>
  <c r="JB14" i="1"/>
  <c r="JA14" i="1"/>
  <c r="IZ14" i="1"/>
  <c r="IY14" i="1"/>
  <c r="IX14" i="1"/>
  <c r="IW14" i="1"/>
  <c r="IV14" i="1"/>
  <c r="IU14" i="1"/>
  <c r="IT14" i="1"/>
  <c r="DE14" i="1"/>
  <c r="FD14" i="1" s="1"/>
  <c r="GA14" i="1" s="1"/>
  <c r="GR14" i="1" s="1"/>
  <c r="HI14" i="1" s="1"/>
  <c r="IA14" i="1" s="1"/>
  <c r="JZ14" i="1" s="1"/>
  <c r="DD14" i="1"/>
  <c r="FC14" i="1" s="1"/>
  <c r="FZ14" i="1" s="1"/>
  <c r="GQ14" i="1" s="1"/>
  <c r="HH14" i="1" s="1"/>
  <c r="HZ14" i="1" s="1"/>
  <c r="JY14" i="1" s="1"/>
  <c r="DC14" i="1"/>
  <c r="FB14" i="1" s="1"/>
  <c r="FY14" i="1" s="1"/>
  <c r="GP14" i="1" s="1"/>
  <c r="HG14" i="1" s="1"/>
  <c r="HY14" i="1" s="1"/>
  <c r="JX14" i="1" s="1"/>
  <c r="DB14" i="1"/>
  <c r="FA14" i="1" s="1"/>
  <c r="FX14" i="1" s="1"/>
  <c r="GO14" i="1" s="1"/>
  <c r="HF14" i="1" s="1"/>
  <c r="HX14" i="1" s="1"/>
  <c r="JW14" i="1" s="1"/>
  <c r="DA14" i="1"/>
  <c r="EZ14" i="1" s="1"/>
  <c r="FW14" i="1" s="1"/>
  <c r="GN14" i="1" s="1"/>
  <c r="HE14" i="1" s="1"/>
  <c r="HW14" i="1" s="1"/>
  <c r="JV14" i="1" s="1"/>
  <c r="CZ14" i="1"/>
  <c r="EY14" i="1" s="1"/>
  <c r="FV14" i="1" s="1"/>
  <c r="GM14" i="1" s="1"/>
  <c r="HD14" i="1" s="1"/>
  <c r="HV14" i="1" s="1"/>
  <c r="JU14" i="1" s="1"/>
  <c r="CY14" i="1"/>
  <c r="EX14" i="1" s="1"/>
  <c r="CX14" i="1"/>
  <c r="EW14" i="1" s="1"/>
  <c r="FT14" i="1" s="1"/>
  <c r="GK14" i="1" s="1"/>
  <c r="HB14" i="1" s="1"/>
  <c r="HT14" i="1" s="1"/>
  <c r="JS14" i="1" s="1"/>
  <c r="CW14" i="1"/>
  <c r="EV14" i="1" s="1"/>
  <c r="FS14" i="1" s="1"/>
  <c r="GJ14" i="1" s="1"/>
  <c r="HA14" i="1" s="1"/>
  <c r="HS14" i="1" s="1"/>
  <c r="JR14" i="1" s="1"/>
  <c r="CV14" i="1"/>
  <c r="EU14" i="1" s="1"/>
  <c r="FR14" i="1" s="1"/>
  <c r="GI14" i="1" s="1"/>
  <c r="GZ14" i="1" s="1"/>
  <c r="HR14" i="1" s="1"/>
  <c r="JQ14" i="1" s="1"/>
  <c r="CU14" i="1"/>
  <c r="ET14" i="1" s="1"/>
  <c r="FQ14" i="1" s="1"/>
  <c r="GH14" i="1" s="1"/>
  <c r="GY14" i="1" s="1"/>
  <c r="HQ14" i="1" s="1"/>
  <c r="JP14" i="1" s="1"/>
  <c r="CT14" i="1"/>
  <c r="ES14" i="1" s="1"/>
  <c r="FP14" i="1" s="1"/>
  <c r="GG14" i="1" s="1"/>
  <c r="GX14" i="1" s="1"/>
  <c r="HP14" i="1" s="1"/>
  <c r="JO14" i="1" s="1"/>
  <c r="CS14" i="1"/>
  <c r="ER14" i="1" s="1"/>
  <c r="FO14" i="1" s="1"/>
  <c r="GF14" i="1" s="1"/>
  <c r="GW14" i="1" s="1"/>
  <c r="HO14" i="1" s="1"/>
  <c r="JN14" i="1" s="1"/>
  <c r="CR14" i="1"/>
  <c r="EQ14" i="1" s="1"/>
  <c r="FN14" i="1" s="1"/>
  <c r="GE14" i="1" s="1"/>
  <c r="GV14" i="1" s="1"/>
  <c r="HN14" i="1" s="1"/>
  <c r="JM14" i="1" s="1"/>
  <c r="CQ14" i="1"/>
  <c r="EP14" i="1" s="1"/>
  <c r="FM14" i="1" s="1"/>
  <c r="GD14" i="1" s="1"/>
  <c r="GU14" i="1" s="1"/>
  <c r="HM14" i="1" s="1"/>
  <c r="JL14" i="1" s="1"/>
  <c r="CP14" i="1"/>
  <c r="EO14" i="1" s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JI13" i="1"/>
  <c r="JH13" i="1"/>
  <c r="JG13" i="1"/>
  <c r="JF13" i="1"/>
  <c r="JE13" i="1"/>
  <c r="JD13" i="1"/>
  <c r="JC13" i="1"/>
  <c r="JB13" i="1"/>
  <c r="JA13" i="1"/>
  <c r="IZ13" i="1"/>
  <c r="IY13" i="1"/>
  <c r="IX13" i="1"/>
  <c r="IW13" i="1"/>
  <c r="IV13" i="1"/>
  <c r="IU13" i="1"/>
  <c r="IT13" i="1"/>
  <c r="DE13" i="1"/>
  <c r="FD13" i="1" s="1"/>
  <c r="GA13" i="1" s="1"/>
  <c r="GR13" i="1" s="1"/>
  <c r="HI13" i="1" s="1"/>
  <c r="IA13" i="1" s="1"/>
  <c r="JZ13" i="1" s="1"/>
  <c r="DD13" i="1"/>
  <c r="FC13" i="1" s="1"/>
  <c r="FZ13" i="1" s="1"/>
  <c r="GQ13" i="1" s="1"/>
  <c r="HH13" i="1" s="1"/>
  <c r="HZ13" i="1" s="1"/>
  <c r="JY13" i="1" s="1"/>
  <c r="DC13" i="1"/>
  <c r="FB13" i="1" s="1"/>
  <c r="FY13" i="1" s="1"/>
  <c r="GP13" i="1" s="1"/>
  <c r="HG13" i="1" s="1"/>
  <c r="HY13" i="1" s="1"/>
  <c r="JX13" i="1" s="1"/>
  <c r="DB13" i="1"/>
  <c r="FA13" i="1" s="1"/>
  <c r="FX13" i="1" s="1"/>
  <c r="GO13" i="1" s="1"/>
  <c r="HF13" i="1" s="1"/>
  <c r="HX13" i="1" s="1"/>
  <c r="JW13" i="1" s="1"/>
  <c r="DA13" i="1"/>
  <c r="EZ13" i="1" s="1"/>
  <c r="FW13" i="1" s="1"/>
  <c r="GN13" i="1" s="1"/>
  <c r="HE13" i="1" s="1"/>
  <c r="HW13" i="1" s="1"/>
  <c r="JV13" i="1" s="1"/>
  <c r="CZ13" i="1"/>
  <c r="EY13" i="1" s="1"/>
  <c r="FV13" i="1" s="1"/>
  <c r="GM13" i="1" s="1"/>
  <c r="HD13" i="1" s="1"/>
  <c r="HV13" i="1" s="1"/>
  <c r="JU13" i="1" s="1"/>
  <c r="CY13" i="1"/>
  <c r="EX13" i="1" s="1"/>
  <c r="FU13" i="1" s="1"/>
  <c r="GL13" i="1" s="1"/>
  <c r="HC13" i="1" s="1"/>
  <c r="HU13" i="1" s="1"/>
  <c r="JT13" i="1" s="1"/>
  <c r="CX13" i="1"/>
  <c r="EW13" i="1" s="1"/>
  <c r="FT13" i="1" s="1"/>
  <c r="GK13" i="1" s="1"/>
  <c r="HB13" i="1" s="1"/>
  <c r="HT13" i="1" s="1"/>
  <c r="JS13" i="1" s="1"/>
  <c r="CW13" i="1"/>
  <c r="EV13" i="1" s="1"/>
  <c r="FS13" i="1" s="1"/>
  <c r="GJ13" i="1" s="1"/>
  <c r="HA13" i="1" s="1"/>
  <c r="HS13" i="1" s="1"/>
  <c r="JR13" i="1" s="1"/>
  <c r="CV13" i="1"/>
  <c r="EU13" i="1" s="1"/>
  <c r="FR13" i="1" s="1"/>
  <c r="GI13" i="1" s="1"/>
  <c r="GZ13" i="1" s="1"/>
  <c r="HR13" i="1" s="1"/>
  <c r="JQ13" i="1" s="1"/>
  <c r="CU13" i="1"/>
  <c r="ET13" i="1" s="1"/>
  <c r="FQ13" i="1" s="1"/>
  <c r="GH13" i="1" s="1"/>
  <c r="GY13" i="1" s="1"/>
  <c r="HQ13" i="1" s="1"/>
  <c r="JP13" i="1" s="1"/>
  <c r="CT13" i="1"/>
  <c r="ES13" i="1" s="1"/>
  <c r="FP13" i="1" s="1"/>
  <c r="GG13" i="1" s="1"/>
  <c r="GX13" i="1" s="1"/>
  <c r="HP13" i="1" s="1"/>
  <c r="JO13" i="1" s="1"/>
  <c r="CS13" i="1"/>
  <c r="ER13" i="1" s="1"/>
  <c r="FO13" i="1" s="1"/>
  <c r="GF13" i="1" s="1"/>
  <c r="GW13" i="1" s="1"/>
  <c r="HO13" i="1" s="1"/>
  <c r="JN13" i="1" s="1"/>
  <c r="CR13" i="1"/>
  <c r="EQ13" i="1" s="1"/>
  <c r="FN13" i="1" s="1"/>
  <c r="GE13" i="1" s="1"/>
  <c r="GV13" i="1" s="1"/>
  <c r="HN13" i="1" s="1"/>
  <c r="JM13" i="1" s="1"/>
  <c r="CQ13" i="1"/>
  <c r="EP13" i="1" s="1"/>
  <c r="FM13" i="1" s="1"/>
  <c r="GD13" i="1" s="1"/>
  <c r="GU13" i="1" s="1"/>
  <c r="HM13" i="1" s="1"/>
  <c r="JL13" i="1" s="1"/>
  <c r="CP13" i="1"/>
  <c r="EO13" i="1" s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JI12" i="1"/>
  <c r="JH12" i="1"/>
  <c r="JG12" i="1"/>
  <c r="JF12" i="1"/>
  <c r="JE12" i="1"/>
  <c r="JD12" i="1"/>
  <c r="JC12" i="1"/>
  <c r="JB12" i="1"/>
  <c r="JA12" i="1"/>
  <c r="IZ12" i="1"/>
  <c r="IY12" i="1"/>
  <c r="IX12" i="1"/>
  <c r="IW12" i="1"/>
  <c r="IV12" i="1"/>
  <c r="IU12" i="1"/>
  <c r="IT12" i="1"/>
  <c r="DE12" i="1"/>
  <c r="FD12" i="1" s="1"/>
  <c r="GA12" i="1" s="1"/>
  <c r="GR12" i="1" s="1"/>
  <c r="HI12" i="1" s="1"/>
  <c r="IA12" i="1" s="1"/>
  <c r="JZ12" i="1" s="1"/>
  <c r="DD12" i="1"/>
  <c r="FC12" i="1" s="1"/>
  <c r="FZ12" i="1" s="1"/>
  <c r="GQ12" i="1" s="1"/>
  <c r="HH12" i="1" s="1"/>
  <c r="HZ12" i="1" s="1"/>
  <c r="JY12" i="1" s="1"/>
  <c r="DC12" i="1"/>
  <c r="FB12" i="1" s="1"/>
  <c r="FY12" i="1" s="1"/>
  <c r="GP12" i="1" s="1"/>
  <c r="HG12" i="1" s="1"/>
  <c r="HY12" i="1" s="1"/>
  <c r="JX12" i="1" s="1"/>
  <c r="DB12" i="1"/>
  <c r="FA12" i="1" s="1"/>
  <c r="FX12" i="1" s="1"/>
  <c r="GO12" i="1" s="1"/>
  <c r="HF12" i="1" s="1"/>
  <c r="HX12" i="1" s="1"/>
  <c r="JW12" i="1" s="1"/>
  <c r="DA12" i="1"/>
  <c r="EZ12" i="1" s="1"/>
  <c r="FW12" i="1" s="1"/>
  <c r="GN12" i="1" s="1"/>
  <c r="HE12" i="1" s="1"/>
  <c r="HW12" i="1" s="1"/>
  <c r="JV12" i="1" s="1"/>
  <c r="CZ12" i="1"/>
  <c r="EY12" i="1" s="1"/>
  <c r="FV12" i="1" s="1"/>
  <c r="GM12" i="1" s="1"/>
  <c r="HD12" i="1" s="1"/>
  <c r="HV12" i="1" s="1"/>
  <c r="JU12" i="1" s="1"/>
  <c r="CY12" i="1"/>
  <c r="EX12" i="1" s="1"/>
  <c r="FU12" i="1" s="1"/>
  <c r="GL12" i="1" s="1"/>
  <c r="HC12" i="1" s="1"/>
  <c r="HU12" i="1" s="1"/>
  <c r="JT12" i="1" s="1"/>
  <c r="CX12" i="1"/>
  <c r="EW12" i="1" s="1"/>
  <c r="FT12" i="1" s="1"/>
  <c r="GK12" i="1" s="1"/>
  <c r="HB12" i="1" s="1"/>
  <c r="HT12" i="1" s="1"/>
  <c r="JS12" i="1" s="1"/>
  <c r="CW12" i="1"/>
  <c r="EV12" i="1" s="1"/>
  <c r="FS12" i="1" s="1"/>
  <c r="GJ12" i="1" s="1"/>
  <c r="HA12" i="1" s="1"/>
  <c r="HS12" i="1" s="1"/>
  <c r="JR12" i="1" s="1"/>
  <c r="CV12" i="1"/>
  <c r="EU12" i="1" s="1"/>
  <c r="FR12" i="1" s="1"/>
  <c r="GI12" i="1" s="1"/>
  <c r="GZ12" i="1" s="1"/>
  <c r="HR12" i="1" s="1"/>
  <c r="JQ12" i="1" s="1"/>
  <c r="CU12" i="1"/>
  <c r="ET12" i="1" s="1"/>
  <c r="FQ12" i="1" s="1"/>
  <c r="GH12" i="1" s="1"/>
  <c r="GY12" i="1" s="1"/>
  <c r="HQ12" i="1" s="1"/>
  <c r="JP12" i="1" s="1"/>
  <c r="CT12" i="1"/>
  <c r="ES12" i="1" s="1"/>
  <c r="FP12" i="1" s="1"/>
  <c r="GG12" i="1" s="1"/>
  <c r="GX12" i="1" s="1"/>
  <c r="HP12" i="1" s="1"/>
  <c r="JO12" i="1" s="1"/>
  <c r="CS12" i="1"/>
  <c r="ER12" i="1" s="1"/>
  <c r="FO12" i="1" s="1"/>
  <c r="GF12" i="1" s="1"/>
  <c r="GW12" i="1" s="1"/>
  <c r="HO12" i="1" s="1"/>
  <c r="JN12" i="1" s="1"/>
  <c r="CR12" i="1"/>
  <c r="EQ12" i="1" s="1"/>
  <c r="FN12" i="1" s="1"/>
  <c r="GE12" i="1" s="1"/>
  <c r="GV12" i="1" s="1"/>
  <c r="HN12" i="1" s="1"/>
  <c r="JM12" i="1" s="1"/>
  <c r="CQ12" i="1"/>
  <c r="EP12" i="1" s="1"/>
  <c r="FM12" i="1" s="1"/>
  <c r="GD12" i="1" s="1"/>
  <c r="GU12" i="1" s="1"/>
  <c r="HM12" i="1" s="1"/>
  <c r="JL12" i="1" s="1"/>
  <c r="CP12" i="1"/>
  <c r="EO12" i="1" s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JI11" i="1"/>
  <c r="JH11" i="1"/>
  <c r="JG11" i="1"/>
  <c r="JF11" i="1"/>
  <c r="JE11" i="1"/>
  <c r="JD11" i="1"/>
  <c r="JC11" i="1"/>
  <c r="JB11" i="1"/>
  <c r="JA11" i="1"/>
  <c r="IZ11" i="1"/>
  <c r="IY11" i="1"/>
  <c r="IX11" i="1"/>
  <c r="IW11" i="1"/>
  <c r="IV11" i="1"/>
  <c r="IU11" i="1"/>
  <c r="IT11" i="1"/>
  <c r="DE11" i="1"/>
  <c r="FD11" i="1" s="1"/>
  <c r="GA11" i="1" s="1"/>
  <c r="GR11" i="1" s="1"/>
  <c r="HI11" i="1" s="1"/>
  <c r="IA11" i="1" s="1"/>
  <c r="JZ11" i="1" s="1"/>
  <c r="DD11" i="1"/>
  <c r="FC11" i="1" s="1"/>
  <c r="FZ11" i="1" s="1"/>
  <c r="GQ11" i="1" s="1"/>
  <c r="HH11" i="1" s="1"/>
  <c r="HZ11" i="1" s="1"/>
  <c r="JY11" i="1" s="1"/>
  <c r="DC11" i="1"/>
  <c r="FB11" i="1" s="1"/>
  <c r="FY11" i="1" s="1"/>
  <c r="GP11" i="1" s="1"/>
  <c r="HG11" i="1" s="1"/>
  <c r="HY11" i="1" s="1"/>
  <c r="JX11" i="1" s="1"/>
  <c r="DB11" i="1"/>
  <c r="FA11" i="1" s="1"/>
  <c r="FX11" i="1" s="1"/>
  <c r="GO11" i="1" s="1"/>
  <c r="HF11" i="1" s="1"/>
  <c r="HX11" i="1" s="1"/>
  <c r="JW11" i="1" s="1"/>
  <c r="DA11" i="1"/>
  <c r="EZ11" i="1" s="1"/>
  <c r="FW11" i="1" s="1"/>
  <c r="GN11" i="1" s="1"/>
  <c r="HE11" i="1" s="1"/>
  <c r="HW11" i="1" s="1"/>
  <c r="JV11" i="1" s="1"/>
  <c r="CZ11" i="1"/>
  <c r="EY11" i="1" s="1"/>
  <c r="FV11" i="1" s="1"/>
  <c r="GM11" i="1" s="1"/>
  <c r="HD11" i="1" s="1"/>
  <c r="HV11" i="1" s="1"/>
  <c r="JU11" i="1" s="1"/>
  <c r="CY11" i="1"/>
  <c r="EX11" i="1" s="1"/>
  <c r="FU11" i="1" s="1"/>
  <c r="GL11" i="1" s="1"/>
  <c r="HC11" i="1" s="1"/>
  <c r="HU11" i="1" s="1"/>
  <c r="JT11" i="1" s="1"/>
  <c r="CX11" i="1"/>
  <c r="EW11" i="1" s="1"/>
  <c r="FT11" i="1" s="1"/>
  <c r="GK11" i="1" s="1"/>
  <c r="HB11" i="1" s="1"/>
  <c r="HT11" i="1" s="1"/>
  <c r="JS11" i="1" s="1"/>
  <c r="CW11" i="1"/>
  <c r="EV11" i="1" s="1"/>
  <c r="FS11" i="1" s="1"/>
  <c r="GJ11" i="1" s="1"/>
  <c r="HA11" i="1" s="1"/>
  <c r="HS11" i="1" s="1"/>
  <c r="JR11" i="1" s="1"/>
  <c r="CV11" i="1"/>
  <c r="EU11" i="1" s="1"/>
  <c r="FR11" i="1" s="1"/>
  <c r="GI11" i="1" s="1"/>
  <c r="GZ11" i="1" s="1"/>
  <c r="HR11" i="1" s="1"/>
  <c r="JQ11" i="1" s="1"/>
  <c r="CU11" i="1"/>
  <c r="ET11" i="1" s="1"/>
  <c r="FQ11" i="1" s="1"/>
  <c r="GH11" i="1" s="1"/>
  <c r="GY11" i="1" s="1"/>
  <c r="HQ11" i="1" s="1"/>
  <c r="JP11" i="1" s="1"/>
  <c r="CT11" i="1"/>
  <c r="ES11" i="1" s="1"/>
  <c r="FP11" i="1" s="1"/>
  <c r="GG11" i="1" s="1"/>
  <c r="GX11" i="1" s="1"/>
  <c r="HP11" i="1" s="1"/>
  <c r="JO11" i="1" s="1"/>
  <c r="CS11" i="1"/>
  <c r="ER11" i="1" s="1"/>
  <c r="FO11" i="1" s="1"/>
  <c r="GF11" i="1" s="1"/>
  <c r="GW11" i="1" s="1"/>
  <c r="HO11" i="1" s="1"/>
  <c r="JN11" i="1" s="1"/>
  <c r="CR11" i="1"/>
  <c r="EQ11" i="1" s="1"/>
  <c r="FN11" i="1" s="1"/>
  <c r="GE11" i="1" s="1"/>
  <c r="GV11" i="1" s="1"/>
  <c r="HN11" i="1" s="1"/>
  <c r="JM11" i="1" s="1"/>
  <c r="CQ11" i="1"/>
  <c r="EP11" i="1" s="1"/>
  <c r="FM11" i="1" s="1"/>
  <c r="GD11" i="1" s="1"/>
  <c r="GU11" i="1" s="1"/>
  <c r="HM11" i="1" s="1"/>
  <c r="JL11" i="1" s="1"/>
  <c r="CP11" i="1"/>
  <c r="EO11" i="1" s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JI10" i="1"/>
  <c r="JH10" i="1"/>
  <c r="JG10" i="1"/>
  <c r="JF10" i="1"/>
  <c r="JE10" i="1"/>
  <c r="JD10" i="1"/>
  <c r="JC10" i="1"/>
  <c r="JB10" i="1"/>
  <c r="JA10" i="1"/>
  <c r="IZ10" i="1"/>
  <c r="IY10" i="1"/>
  <c r="IX10" i="1"/>
  <c r="IW10" i="1"/>
  <c r="IV10" i="1"/>
  <c r="IU10" i="1"/>
  <c r="IT10" i="1"/>
  <c r="DE10" i="1"/>
  <c r="FD10" i="1" s="1"/>
  <c r="GA10" i="1" s="1"/>
  <c r="GR10" i="1" s="1"/>
  <c r="HI10" i="1" s="1"/>
  <c r="IA10" i="1" s="1"/>
  <c r="JZ10" i="1" s="1"/>
  <c r="DD10" i="1"/>
  <c r="FC10" i="1" s="1"/>
  <c r="FZ10" i="1" s="1"/>
  <c r="GQ10" i="1" s="1"/>
  <c r="HH10" i="1" s="1"/>
  <c r="HZ10" i="1" s="1"/>
  <c r="JY10" i="1" s="1"/>
  <c r="DC10" i="1"/>
  <c r="FB10" i="1" s="1"/>
  <c r="FY10" i="1" s="1"/>
  <c r="GP10" i="1" s="1"/>
  <c r="HG10" i="1" s="1"/>
  <c r="HY10" i="1" s="1"/>
  <c r="JX10" i="1" s="1"/>
  <c r="DB10" i="1"/>
  <c r="FA10" i="1" s="1"/>
  <c r="FX10" i="1" s="1"/>
  <c r="GO10" i="1" s="1"/>
  <c r="HF10" i="1" s="1"/>
  <c r="HX10" i="1" s="1"/>
  <c r="JW10" i="1" s="1"/>
  <c r="DA10" i="1"/>
  <c r="EZ10" i="1" s="1"/>
  <c r="FW10" i="1" s="1"/>
  <c r="GN10" i="1" s="1"/>
  <c r="HE10" i="1" s="1"/>
  <c r="HW10" i="1" s="1"/>
  <c r="JV10" i="1" s="1"/>
  <c r="CZ10" i="1"/>
  <c r="EY10" i="1" s="1"/>
  <c r="FV10" i="1" s="1"/>
  <c r="GM10" i="1" s="1"/>
  <c r="HD10" i="1" s="1"/>
  <c r="HV10" i="1" s="1"/>
  <c r="JU10" i="1" s="1"/>
  <c r="CY10" i="1"/>
  <c r="EX10" i="1" s="1"/>
  <c r="FU10" i="1" s="1"/>
  <c r="GL10" i="1" s="1"/>
  <c r="HC10" i="1" s="1"/>
  <c r="HU10" i="1" s="1"/>
  <c r="JT10" i="1" s="1"/>
  <c r="CX10" i="1"/>
  <c r="EW10" i="1" s="1"/>
  <c r="FT10" i="1" s="1"/>
  <c r="GK10" i="1" s="1"/>
  <c r="HB10" i="1" s="1"/>
  <c r="HT10" i="1" s="1"/>
  <c r="JS10" i="1" s="1"/>
  <c r="CW10" i="1"/>
  <c r="EV10" i="1" s="1"/>
  <c r="FS10" i="1" s="1"/>
  <c r="GJ10" i="1" s="1"/>
  <c r="HA10" i="1" s="1"/>
  <c r="HS10" i="1" s="1"/>
  <c r="JR10" i="1" s="1"/>
  <c r="CV10" i="1"/>
  <c r="EU10" i="1" s="1"/>
  <c r="FR10" i="1" s="1"/>
  <c r="GI10" i="1" s="1"/>
  <c r="GZ10" i="1" s="1"/>
  <c r="HR10" i="1" s="1"/>
  <c r="JQ10" i="1" s="1"/>
  <c r="CU10" i="1"/>
  <c r="ET10" i="1" s="1"/>
  <c r="FQ10" i="1" s="1"/>
  <c r="GH10" i="1" s="1"/>
  <c r="GY10" i="1" s="1"/>
  <c r="HQ10" i="1" s="1"/>
  <c r="JP10" i="1" s="1"/>
  <c r="CT10" i="1"/>
  <c r="ES10" i="1" s="1"/>
  <c r="CS10" i="1"/>
  <c r="ER10" i="1" s="1"/>
  <c r="FO10" i="1" s="1"/>
  <c r="GF10" i="1" s="1"/>
  <c r="GW10" i="1" s="1"/>
  <c r="HO10" i="1" s="1"/>
  <c r="JN10" i="1" s="1"/>
  <c r="CR10" i="1"/>
  <c r="EQ10" i="1" s="1"/>
  <c r="FN10" i="1" s="1"/>
  <c r="GE10" i="1" s="1"/>
  <c r="GV10" i="1" s="1"/>
  <c r="HN10" i="1" s="1"/>
  <c r="JM10" i="1" s="1"/>
  <c r="CQ10" i="1"/>
  <c r="EP10" i="1" s="1"/>
  <c r="FM10" i="1" s="1"/>
  <c r="GD10" i="1" s="1"/>
  <c r="GU10" i="1" s="1"/>
  <c r="HM10" i="1" s="1"/>
  <c r="JL10" i="1" s="1"/>
  <c r="CP10" i="1"/>
  <c r="EO10" i="1" s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JI9" i="1"/>
  <c r="JH9" i="1"/>
  <c r="JG9" i="1"/>
  <c r="JF9" i="1"/>
  <c r="JE9" i="1"/>
  <c r="JD9" i="1"/>
  <c r="JC9" i="1"/>
  <c r="JB9" i="1"/>
  <c r="JA9" i="1"/>
  <c r="IZ9" i="1"/>
  <c r="IY9" i="1"/>
  <c r="IX9" i="1"/>
  <c r="IW9" i="1"/>
  <c r="IV9" i="1"/>
  <c r="IU9" i="1"/>
  <c r="IT9" i="1"/>
  <c r="DE9" i="1"/>
  <c r="FD9" i="1" s="1"/>
  <c r="GA9" i="1" s="1"/>
  <c r="GR9" i="1" s="1"/>
  <c r="HI9" i="1" s="1"/>
  <c r="IA9" i="1" s="1"/>
  <c r="JZ9" i="1" s="1"/>
  <c r="DD9" i="1"/>
  <c r="FC9" i="1" s="1"/>
  <c r="FZ9" i="1" s="1"/>
  <c r="GQ9" i="1" s="1"/>
  <c r="HH9" i="1" s="1"/>
  <c r="HZ9" i="1" s="1"/>
  <c r="JY9" i="1" s="1"/>
  <c r="DC9" i="1"/>
  <c r="FB9" i="1" s="1"/>
  <c r="FY9" i="1" s="1"/>
  <c r="GP9" i="1" s="1"/>
  <c r="HG9" i="1" s="1"/>
  <c r="HY9" i="1" s="1"/>
  <c r="JX9" i="1" s="1"/>
  <c r="DB9" i="1"/>
  <c r="FA9" i="1" s="1"/>
  <c r="FX9" i="1" s="1"/>
  <c r="GO9" i="1" s="1"/>
  <c r="HF9" i="1" s="1"/>
  <c r="HX9" i="1" s="1"/>
  <c r="JW9" i="1" s="1"/>
  <c r="DA9" i="1"/>
  <c r="EZ9" i="1" s="1"/>
  <c r="FW9" i="1" s="1"/>
  <c r="GN9" i="1" s="1"/>
  <c r="HE9" i="1" s="1"/>
  <c r="HW9" i="1" s="1"/>
  <c r="JV9" i="1" s="1"/>
  <c r="CZ9" i="1"/>
  <c r="EY9" i="1" s="1"/>
  <c r="FV9" i="1" s="1"/>
  <c r="GM9" i="1" s="1"/>
  <c r="HD9" i="1" s="1"/>
  <c r="HV9" i="1" s="1"/>
  <c r="JU9" i="1" s="1"/>
  <c r="CY9" i="1"/>
  <c r="EX9" i="1" s="1"/>
  <c r="FU9" i="1" s="1"/>
  <c r="GL9" i="1" s="1"/>
  <c r="HC9" i="1" s="1"/>
  <c r="HU9" i="1" s="1"/>
  <c r="JT9" i="1" s="1"/>
  <c r="CX9" i="1"/>
  <c r="EW9" i="1" s="1"/>
  <c r="FT9" i="1" s="1"/>
  <c r="GK9" i="1" s="1"/>
  <c r="HB9" i="1" s="1"/>
  <c r="HT9" i="1" s="1"/>
  <c r="JS9" i="1" s="1"/>
  <c r="CW9" i="1"/>
  <c r="EV9" i="1" s="1"/>
  <c r="FS9" i="1" s="1"/>
  <c r="GJ9" i="1" s="1"/>
  <c r="HA9" i="1" s="1"/>
  <c r="HS9" i="1" s="1"/>
  <c r="JR9" i="1" s="1"/>
  <c r="CV9" i="1"/>
  <c r="EU9" i="1" s="1"/>
  <c r="FR9" i="1" s="1"/>
  <c r="GI9" i="1" s="1"/>
  <c r="GZ9" i="1" s="1"/>
  <c r="HR9" i="1" s="1"/>
  <c r="JQ9" i="1" s="1"/>
  <c r="CU9" i="1"/>
  <c r="ET9" i="1" s="1"/>
  <c r="FQ9" i="1" s="1"/>
  <c r="GH9" i="1" s="1"/>
  <c r="GY9" i="1" s="1"/>
  <c r="HQ9" i="1" s="1"/>
  <c r="JP9" i="1" s="1"/>
  <c r="CT9" i="1"/>
  <c r="ES9" i="1" s="1"/>
  <c r="CS9" i="1"/>
  <c r="ER9" i="1" s="1"/>
  <c r="FO9" i="1" s="1"/>
  <c r="GF9" i="1" s="1"/>
  <c r="GW9" i="1" s="1"/>
  <c r="HO9" i="1" s="1"/>
  <c r="JN9" i="1" s="1"/>
  <c r="CR9" i="1"/>
  <c r="EQ9" i="1" s="1"/>
  <c r="FN9" i="1" s="1"/>
  <c r="GE9" i="1" s="1"/>
  <c r="GV9" i="1" s="1"/>
  <c r="HN9" i="1" s="1"/>
  <c r="JM9" i="1" s="1"/>
  <c r="CQ9" i="1"/>
  <c r="EP9" i="1" s="1"/>
  <c r="FM9" i="1" s="1"/>
  <c r="GD9" i="1" s="1"/>
  <c r="GU9" i="1" s="1"/>
  <c r="HM9" i="1" s="1"/>
  <c r="JL9" i="1" s="1"/>
  <c r="CP9" i="1"/>
  <c r="EO9" i="1" s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AA54" i="1" l="1"/>
  <c r="AE54" i="1"/>
  <c r="AI54" i="1"/>
  <c r="AM54" i="1"/>
  <c r="HL21" i="1"/>
  <c r="JK21" i="1" s="1"/>
  <c r="FL12" i="1"/>
  <c r="GC12" i="1" s="1"/>
  <c r="GT12" i="1" s="1"/>
  <c r="FG12" i="1"/>
  <c r="FI12" i="1" s="1"/>
  <c r="FL10" i="1"/>
  <c r="GC10" i="1" s="1"/>
  <c r="GT10" i="1" s="1"/>
  <c r="FG10" i="1"/>
  <c r="FI10" i="1" s="1"/>
  <c r="FG15" i="1"/>
  <c r="FI15" i="1" s="1"/>
  <c r="FL15" i="1"/>
  <c r="GC15" i="1" s="1"/>
  <c r="GT15" i="1" s="1"/>
  <c r="FL16" i="1"/>
  <c r="GC16" i="1" s="1"/>
  <c r="GT16" i="1" s="1"/>
  <c r="FG16" i="1"/>
  <c r="FI16" i="1" s="1"/>
  <c r="FL19" i="1"/>
  <c r="GC19" i="1" s="1"/>
  <c r="GT19" i="1" s="1"/>
  <c r="FG19" i="1"/>
  <c r="FI19" i="1" s="1"/>
  <c r="FG9" i="1"/>
  <c r="FI9" i="1" s="1"/>
  <c r="FL9" i="1"/>
  <c r="GC9" i="1" s="1"/>
  <c r="GT9" i="1" s="1"/>
  <c r="FG11" i="1"/>
  <c r="FI11" i="1" s="1"/>
  <c r="FL11" i="1"/>
  <c r="GC11" i="1" s="1"/>
  <c r="GT11" i="1" s="1"/>
  <c r="FL13" i="1"/>
  <c r="GC13" i="1" s="1"/>
  <c r="GT13" i="1" s="1"/>
  <c r="FG13" i="1"/>
  <c r="FI13" i="1" s="1"/>
  <c r="FG14" i="1"/>
  <c r="FI14" i="1" s="1"/>
  <c r="FL14" i="1"/>
  <c r="GC14" i="1" s="1"/>
  <c r="GT14" i="1" s="1"/>
  <c r="FL17" i="1"/>
  <c r="GC17" i="1" s="1"/>
  <c r="GT17" i="1" s="1"/>
  <c r="FG17" i="1"/>
  <c r="FI17" i="1" s="1"/>
  <c r="FG18" i="1"/>
  <c r="FI18" i="1" s="1"/>
  <c r="FL18" i="1"/>
  <c r="GC18" i="1" s="1"/>
  <c r="GT18" i="1" s="1"/>
  <c r="FL23" i="1"/>
  <c r="GC23" i="1" s="1"/>
  <c r="GT23" i="1" s="1"/>
  <c r="FG23" i="1"/>
  <c r="FI23" i="1" s="1"/>
  <c r="FG21" i="1"/>
  <c r="FI21" i="1" s="1"/>
  <c r="Z54" i="1"/>
  <c r="AD54" i="1"/>
  <c r="AH54" i="1"/>
  <c r="AL54" i="1"/>
  <c r="FL22" i="1"/>
  <c r="GC22" i="1" s="1"/>
  <c r="GT22" i="1" s="1"/>
  <c r="FG22" i="1"/>
  <c r="FI22" i="1" s="1"/>
  <c r="FG25" i="1"/>
  <c r="FI25" i="1" s="1"/>
  <c r="FL25" i="1"/>
  <c r="GC25" i="1" s="1"/>
  <c r="GT25" i="1" s="1"/>
  <c r="AB54" i="1"/>
  <c r="AF54" i="1"/>
  <c r="AJ54" i="1"/>
  <c r="AN54" i="1"/>
  <c r="FG26" i="1"/>
  <c r="FI26" i="1" s="1"/>
  <c r="FL35" i="1"/>
  <c r="GC35" i="1" s="1"/>
  <c r="GT35" i="1" s="1"/>
  <c r="FG35" i="1"/>
  <c r="FI35" i="1" s="1"/>
  <c r="AC54" i="1"/>
  <c r="AG54" i="1"/>
  <c r="AK54" i="1"/>
  <c r="AO54" i="1"/>
  <c r="FL24" i="1"/>
  <c r="GC24" i="1" s="1"/>
  <c r="GT24" i="1" s="1"/>
  <c r="FG24" i="1"/>
  <c r="FI24" i="1" s="1"/>
  <c r="FL26" i="1"/>
  <c r="GC26" i="1" s="1"/>
  <c r="GT26" i="1" s="1"/>
  <c r="FL31" i="1"/>
  <c r="GC31" i="1" s="1"/>
  <c r="GT31" i="1" s="1"/>
  <c r="FG31" i="1"/>
  <c r="FI31" i="1" s="1"/>
  <c r="FL20" i="1"/>
  <c r="GC20" i="1" s="1"/>
  <c r="GT20" i="1" s="1"/>
  <c r="FG20" i="1"/>
  <c r="FI20" i="1" s="1"/>
  <c r="FL27" i="1"/>
  <c r="GC27" i="1" s="1"/>
  <c r="GT27" i="1" s="1"/>
  <c r="FG27" i="1"/>
  <c r="FI27" i="1" s="1"/>
  <c r="FL30" i="1"/>
  <c r="GC30" i="1" s="1"/>
  <c r="GT30" i="1" s="1"/>
  <c r="FG30" i="1"/>
  <c r="FI30" i="1" s="1"/>
  <c r="FL34" i="1"/>
  <c r="GC34" i="1" s="1"/>
  <c r="GT34" i="1" s="1"/>
  <c r="FG34" i="1"/>
  <c r="FI34" i="1" s="1"/>
  <c r="FL36" i="1"/>
  <c r="GC36" i="1" s="1"/>
  <c r="GT36" i="1" s="1"/>
  <c r="FG36" i="1"/>
  <c r="FI36" i="1" s="1"/>
  <c r="HL43" i="1"/>
  <c r="JK43" i="1" s="1"/>
  <c r="KA43" i="1" s="1"/>
  <c r="HJ43" i="1"/>
  <c r="FL29" i="1"/>
  <c r="GC29" i="1" s="1"/>
  <c r="GT29" i="1" s="1"/>
  <c r="FG29" i="1"/>
  <c r="FI29" i="1" s="1"/>
  <c r="FL33" i="1"/>
  <c r="GC33" i="1" s="1"/>
  <c r="GT33" i="1" s="1"/>
  <c r="FG33" i="1"/>
  <c r="FI33" i="1" s="1"/>
  <c r="FL42" i="1"/>
  <c r="GC42" i="1" s="1"/>
  <c r="GT42" i="1" s="1"/>
  <c r="FG42" i="1"/>
  <c r="FI42" i="1" s="1"/>
  <c r="FL28" i="1"/>
  <c r="GC28" i="1" s="1"/>
  <c r="GT28" i="1" s="1"/>
  <c r="FG28" i="1"/>
  <c r="FI28" i="1" s="1"/>
  <c r="FL32" i="1"/>
  <c r="GC32" i="1" s="1"/>
  <c r="GT32" i="1" s="1"/>
  <c r="FG32" i="1"/>
  <c r="FI32" i="1" s="1"/>
  <c r="HL40" i="1"/>
  <c r="JK40" i="1" s="1"/>
  <c r="KA40" i="1" s="1"/>
  <c r="HJ40" i="1"/>
  <c r="FL38" i="1"/>
  <c r="GC38" i="1" s="1"/>
  <c r="GT38" i="1" s="1"/>
  <c r="FG38" i="1"/>
  <c r="FI38" i="1" s="1"/>
  <c r="FL37" i="1"/>
  <c r="GC37" i="1" s="1"/>
  <c r="GT37" i="1" s="1"/>
  <c r="FG37" i="1"/>
  <c r="FI37" i="1" s="1"/>
  <c r="FG44" i="1"/>
  <c r="FI44" i="1" s="1"/>
  <c r="FL44" i="1"/>
  <c r="GC44" i="1" s="1"/>
  <c r="GT44" i="1" s="1"/>
  <c r="FG45" i="1"/>
  <c r="FI45" i="1" s="1"/>
  <c r="FL45" i="1"/>
  <c r="GC45" i="1" s="1"/>
  <c r="GT45" i="1" s="1"/>
  <c r="FL39" i="1"/>
  <c r="GC39" i="1" s="1"/>
  <c r="GT39" i="1" s="1"/>
  <c r="FG39" i="1"/>
  <c r="FI39" i="1" s="1"/>
  <c r="FG40" i="1"/>
  <c r="FI40" i="1" s="1"/>
  <c r="FL41" i="1"/>
  <c r="GC41" i="1" s="1"/>
  <c r="GT41" i="1" s="1"/>
  <c r="FG41" i="1"/>
  <c r="FI41" i="1" s="1"/>
  <c r="FG43" i="1"/>
  <c r="FI43" i="1" s="1"/>
  <c r="FG46" i="1"/>
  <c r="FI46" i="1" s="1"/>
  <c r="FL46" i="1"/>
  <c r="GC46" i="1" s="1"/>
  <c r="GT46" i="1" s="1"/>
  <c r="FL47" i="1"/>
  <c r="GC47" i="1" s="1"/>
  <c r="GT47" i="1" s="1"/>
  <c r="FG47" i="1"/>
  <c r="FI47" i="1" s="1"/>
  <c r="FL49" i="1"/>
  <c r="GC49" i="1" s="1"/>
  <c r="GT49" i="1" s="1"/>
  <c r="FG49" i="1"/>
  <c r="FI49" i="1" s="1"/>
  <c r="FG51" i="1"/>
  <c r="FI51" i="1" s="1"/>
  <c r="FL51" i="1"/>
  <c r="GC51" i="1" s="1"/>
  <c r="GT51" i="1" s="1"/>
  <c r="FL53" i="1"/>
  <c r="GC53" i="1" s="1"/>
  <c r="GT53" i="1" s="1"/>
  <c r="FG53" i="1"/>
  <c r="FI53" i="1" s="1"/>
  <c r="FL48" i="1"/>
  <c r="GC48" i="1" s="1"/>
  <c r="GT48" i="1" s="1"/>
  <c r="FG48" i="1"/>
  <c r="FI48" i="1" s="1"/>
  <c r="FL50" i="1"/>
  <c r="GC50" i="1" s="1"/>
  <c r="GT50" i="1" s="1"/>
  <c r="FG50" i="1"/>
  <c r="FI50" i="1" s="1"/>
  <c r="FG52" i="1"/>
  <c r="FI52" i="1" s="1"/>
  <c r="FL52" i="1"/>
  <c r="GC52" i="1" s="1"/>
  <c r="GT52" i="1" s="1"/>
  <c r="D23" i="2"/>
  <c r="A23" i="2"/>
  <c r="HL48" i="1" l="1"/>
  <c r="JK48" i="1" s="1"/>
  <c r="KA48" i="1" s="1"/>
  <c r="HJ48" i="1"/>
  <c r="FH47" i="1"/>
  <c r="FJ47" i="1"/>
  <c r="GA47" i="1" s="1"/>
  <c r="GR47" i="1" s="1"/>
  <c r="HI47" i="1" s="1"/>
  <c r="HJ32" i="1"/>
  <c r="HL32" i="1"/>
  <c r="JK32" i="1" s="1"/>
  <c r="KA32" i="1" s="1"/>
  <c r="HL50" i="1"/>
  <c r="JK50" i="1" s="1"/>
  <c r="HL49" i="1"/>
  <c r="JK49" i="1" s="1"/>
  <c r="HL39" i="1"/>
  <c r="JK39" i="1" s="1"/>
  <c r="FJ37" i="1"/>
  <c r="FV37" i="1" s="1"/>
  <c r="GM37" i="1" s="1"/>
  <c r="HD37" i="1" s="1"/>
  <c r="HJ37" i="1" s="1"/>
  <c r="FH37" i="1"/>
  <c r="KB40" i="1"/>
  <c r="KD40" i="1"/>
  <c r="KC40" i="1"/>
  <c r="HJ29" i="1"/>
  <c r="HL29" i="1"/>
  <c r="JK29" i="1" s="1"/>
  <c r="KA29" i="1" s="1"/>
  <c r="HL30" i="1"/>
  <c r="JK30" i="1" s="1"/>
  <c r="FH48" i="1"/>
  <c r="FJ48" i="1"/>
  <c r="HL51" i="1"/>
  <c r="JK51" i="1" s="1"/>
  <c r="HL41" i="1"/>
  <c r="JK41" i="1" s="1"/>
  <c r="HL44" i="1"/>
  <c r="JK44" i="1" s="1"/>
  <c r="KA44" i="1" s="1"/>
  <c r="HJ44" i="1"/>
  <c r="HL37" i="1"/>
  <c r="JK37" i="1" s="1"/>
  <c r="HL38" i="1"/>
  <c r="JK38" i="1" s="1"/>
  <c r="FJ32" i="1"/>
  <c r="FH32" i="1"/>
  <c r="FJ42" i="1"/>
  <c r="FH42" i="1"/>
  <c r="HL33" i="1"/>
  <c r="JK33" i="1" s="1"/>
  <c r="FJ34" i="1"/>
  <c r="FP34" i="1" s="1"/>
  <c r="GG34" i="1" s="1"/>
  <c r="GX34" i="1" s="1"/>
  <c r="HJ34" i="1" s="1"/>
  <c r="FH34" i="1"/>
  <c r="FJ27" i="1"/>
  <c r="FH27" i="1"/>
  <c r="FJ35" i="1"/>
  <c r="FV35" i="1" s="1"/>
  <c r="GM35" i="1" s="1"/>
  <c r="HD35" i="1" s="1"/>
  <c r="FH35" i="1"/>
  <c r="FJ25" i="1"/>
  <c r="FP25" i="1" s="1"/>
  <c r="GG25" i="1" s="1"/>
  <c r="GX25" i="1" s="1"/>
  <c r="HJ25" i="1" s="1"/>
  <c r="FH25" i="1"/>
  <c r="FH18" i="1"/>
  <c r="FJ18" i="1"/>
  <c r="FO18" i="1" s="1"/>
  <c r="GF18" i="1" s="1"/>
  <c r="GW18" i="1" s="1"/>
  <c r="HJ18" i="1" s="1"/>
  <c r="HL14" i="1"/>
  <c r="JK14" i="1" s="1"/>
  <c r="HL11" i="1"/>
  <c r="JK11" i="1" s="1"/>
  <c r="KA11" i="1" s="1"/>
  <c r="HJ11" i="1"/>
  <c r="FJ19" i="1"/>
  <c r="FH19" i="1"/>
  <c r="HL15" i="1"/>
  <c r="JK15" i="1" s="1"/>
  <c r="FH12" i="1"/>
  <c r="FJ12" i="1"/>
  <c r="HL12" i="1"/>
  <c r="JK12" i="1" s="1"/>
  <c r="KA12" i="1" s="1"/>
  <c r="HJ12" i="1"/>
  <c r="HL45" i="1"/>
  <c r="JK45" i="1" s="1"/>
  <c r="FJ44" i="1"/>
  <c r="FH44" i="1"/>
  <c r="HL42" i="1"/>
  <c r="JK42" i="1" s="1"/>
  <c r="KC43" i="1"/>
  <c r="KB43" i="1"/>
  <c r="KD43" i="1"/>
  <c r="HL34" i="1"/>
  <c r="JK34" i="1" s="1"/>
  <c r="HL27" i="1"/>
  <c r="JK27" i="1" s="1"/>
  <c r="FJ31" i="1"/>
  <c r="FH31" i="1"/>
  <c r="HL26" i="1"/>
  <c r="JK26" i="1" s="1"/>
  <c r="HL35" i="1"/>
  <c r="JK35" i="1" s="1"/>
  <c r="FJ22" i="1"/>
  <c r="FP22" i="1" s="1"/>
  <c r="GG22" i="1" s="1"/>
  <c r="GX22" i="1" s="1"/>
  <c r="HJ22" i="1" s="1"/>
  <c r="FH22" i="1"/>
  <c r="FJ23" i="1"/>
  <c r="FH23" i="1"/>
  <c r="FH17" i="1"/>
  <c r="FJ17" i="1"/>
  <c r="FH14" i="1"/>
  <c r="FJ14" i="1"/>
  <c r="FU14" i="1" s="1"/>
  <c r="GL14" i="1" s="1"/>
  <c r="HC14" i="1" s="1"/>
  <c r="HJ14" i="1" s="1"/>
  <c r="FH11" i="1"/>
  <c r="FJ11" i="1"/>
  <c r="HL19" i="1"/>
  <c r="JK19" i="1" s="1"/>
  <c r="FH15" i="1"/>
  <c r="FJ15" i="1"/>
  <c r="FP15" i="1" s="1"/>
  <c r="GG15" i="1" s="1"/>
  <c r="GX15" i="1" s="1"/>
  <c r="FH52" i="1"/>
  <c r="FJ52" i="1"/>
  <c r="FV52" i="1" s="1"/>
  <c r="GM52" i="1" s="1"/>
  <c r="HD52" i="1" s="1"/>
  <c r="HJ52" i="1" s="1"/>
  <c r="FH50" i="1"/>
  <c r="FJ50" i="1"/>
  <c r="FQ50" i="1" s="1"/>
  <c r="GH50" i="1" s="1"/>
  <c r="GY50" i="1" s="1"/>
  <c r="HJ50" i="1" s="1"/>
  <c r="FJ53" i="1"/>
  <c r="FH53" i="1"/>
  <c r="FH49" i="1"/>
  <c r="FJ49" i="1"/>
  <c r="FQ49" i="1" s="1"/>
  <c r="GH49" i="1" s="1"/>
  <c r="GY49" i="1" s="1"/>
  <c r="HL47" i="1"/>
  <c r="JK47" i="1" s="1"/>
  <c r="FH43" i="1"/>
  <c r="FJ43" i="1"/>
  <c r="FJ39" i="1"/>
  <c r="FV39" i="1" s="1"/>
  <c r="GM39" i="1" s="1"/>
  <c r="HD39" i="1" s="1"/>
  <c r="FH39" i="1"/>
  <c r="FH45" i="1"/>
  <c r="FJ45" i="1"/>
  <c r="FR45" i="1" s="1"/>
  <c r="GI45" i="1" s="1"/>
  <c r="GZ45" i="1" s="1"/>
  <c r="HJ45" i="1" s="1"/>
  <c r="FJ28" i="1"/>
  <c r="FH28" i="1"/>
  <c r="FJ29" i="1"/>
  <c r="FH29" i="1"/>
  <c r="FJ36" i="1"/>
  <c r="FV36" i="1" s="1"/>
  <c r="GM36" i="1" s="1"/>
  <c r="HD36" i="1" s="1"/>
  <c r="HJ36" i="1" s="1"/>
  <c r="FH36" i="1"/>
  <c r="FJ30" i="1"/>
  <c r="FP30" i="1" s="1"/>
  <c r="GG30" i="1" s="1"/>
  <c r="GX30" i="1" s="1"/>
  <c r="HJ30" i="1" s="1"/>
  <c r="FH30" i="1"/>
  <c r="FH20" i="1"/>
  <c r="FJ20" i="1"/>
  <c r="HL31" i="1"/>
  <c r="JK31" i="1" s="1"/>
  <c r="FH24" i="1"/>
  <c r="FJ24" i="1"/>
  <c r="HL22" i="1"/>
  <c r="JK22" i="1" s="1"/>
  <c r="HJ23" i="1"/>
  <c r="HL23" i="1"/>
  <c r="JK23" i="1" s="1"/>
  <c r="KA23" i="1" s="1"/>
  <c r="HL17" i="1"/>
  <c r="JK17" i="1" s="1"/>
  <c r="FH13" i="1"/>
  <c r="FJ13" i="1"/>
  <c r="HL9" i="1"/>
  <c r="JK9" i="1" s="1"/>
  <c r="FH16" i="1"/>
  <c r="FJ16" i="1"/>
  <c r="FH10" i="1"/>
  <c r="FJ10" i="1"/>
  <c r="FP10" i="1" s="1"/>
  <c r="GG10" i="1" s="1"/>
  <c r="GX10" i="1" s="1"/>
  <c r="HJ10" i="1" s="1"/>
  <c r="HL52" i="1"/>
  <c r="JK52" i="1" s="1"/>
  <c r="FJ51" i="1"/>
  <c r="FV51" i="1" s="1"/>
  <c r="GM51" i="1" s="1"/>
  <c r="HD51" i="1" s="1"/>
  <c r="FH51" i="1"/>
  <c r="FH46" i="1"/>
  <c r="FJ46" i="1"/>
  <c r="GA46" i="1" s="1"/>
  <c r="GR46" i="1" s="1"/>
  <c r="HI46" i="1" s="1"/>
  <c r="FJ40" i="1"/>
  <c r="FH40" i="1"/>
  <c r="HL53" i="1"/>
  <c r="JK53" i="1" s="1"/>
  <c r="KA53" i="1" s="1"/>
  <c r="HJ53" i="1"/>
  <c r="HL46" i="1"/>
  <c r="JK46" i="1" s="1"/>
  <c r="FJ41" i="1"/>
  <c r="FW41" i="1" s="1"/>
  <c r="GN41" i="1" s="1"/>
  <c r="HE41" i="1" s="1"/>
  <c r="FH41" i="1"/>
  <c r="FJ38" i="1"/>
  <c r="FP38" i="1" s="1"/>
  <c r="GG38" i="1" s="1"/>
  <c r="GX38" i="1" s="1"/>
  <c r="HJ38" i="1" s="1"/>
  <c r="FH38" i="1"/>
  <c r="HJ28" i="1"/>
  <c r="HL28" i="1"/>
  <c r="JK28" i="1" s="1"/>
  <c r="KA28" i="1" s="1"/>
  <c r="FJ33" i="1"/>
  <c r="FZ33" i="1" s="1"/>
  <c r="GQ33" i="1" s="1"/>
  <c r="HH33" i="1" s="1"/>
  <c r="HJ33" i="1" s="1"/>
  <c r="FH33" i="1"/>
  <c r="HL36" i="1"/>
  <c r="JK36" i="1" s="1"/>
  <c r="HJ20" i="1"/>
  <c r="HL20" i="1"/>
  <c r="JK20" i="1" s="1"/>
  <c r="KA20" i="1" s="1"/>
  <c r="HJ24" i="1"/>
  <c r="HL24" i="1"/>
  <c r="JK24" i="1" s="1"/>
  <c r="KA24" i="1" s="1"/>
  <c r="FJ26" i="1"/>
  <c r="FH26" i="1"/>
  <c r="HL25" i="1"/>
  <c r="JK25" i="1" s="1"/>
  <c r="FJ21" i="1"/>
  <c r="FW21" i="1" s="1"/>
  <c r="GN21" i="1" s="1"/>
  <c r="HE21" i="1" s="1"/>
  <c r="FH21" i="1"/>
  <c r="HL18" i="1"/>
  <c r="JK18" i="1" s="1"/>
  <c r="HL13" i="1"/>
  <c r="JK13" i="1" s="1"/>
  <c r="KA13" i="1" s="1"/>
  <c r="HJ13" i="1"/>
  <c r="FJ9" i="1"/>
  <c r="FP9" i="1" s="1"/>
  <c r="GG9" i="1" s="1"/>
  <c r="GX9" i="1" s="1"/>
  <c r="HJ9" i="1" s="1"/>
  <c r="FH9" i="1"/>
  <c r="HL16" i="1"/>
  <c r="JK16" i="1" s="1"/>
  <c r="HL10" i="1"/>
  <c r="JK10" i="1" s="1"/>
  <c r="FX27" i="1" l="1"/>
  <c r="GO27" i="1" s="1"/>
  <c r="HF27" i="1" s="1"/>
  <c r="FT27" i="1"/>
  <c r="GK27" i="1" s="1"/>
  <c r="HB27" i="1" s="1"/>
  <c r="HU14" i="1"/>
  <c r="JT14" i="1" s="1"/>
  <c r="KA14" i="1" s="1"/>
  <c r="HP10" i="1"/>
  <c r="JO10" i="1" s="1"/>
  <c r="KA10" i="1" s="1"/>
  <c r="FO19" i="1"/>
  <c r="GF19" i="1" s="1"/>
  <c r="GW19" i="1" s="1"/>
  <c r="FP19" i="1"/>
  <c r="GG19" i="1" s="1"/>
  <c r="GX19" i="1" s="1"/>
  <c r="HP25" i="1"/>
  <c r="JO25" i="1" s="1"/>
  <c r="KA25" i="1" s="1"/>
  <c r="FO17" i="1"/>
  <c r="GF17" i="1" s="1"/>
  <c r="GW17" i="1" s="1"/>
  <c r="FP17" i="1"/>
  <c r="GG17" i="1" s="1"/>
  <c r="GX17" i="1" s="1"/>
  <c r="FW42" i="1"/>
  <c r="GN42" i="1" s="1"/>
  <c r="HE42" i="1" s="1"/>
  <c r="FP42" i="1"/>
  <c r="GG42" i="1" s="1"/>
  <c r="GX42" i="1" s="1"/>
  <c r="HP9" i="1"/>
  <c r="JO9" i="1" s="1"/>
  <c r="KA9" i="1" s="1"/>
  <c r="HP38" i="1"/>
  <c r="JO38" i="1" s="1"/>
  <c r="KA38" i="1" s="1"/>
  <c r="FO16" i="1"/>
  <c r="GF16" i="1" s="1"/>
  <c r="GW16" i="1" s="1"/>
  <c r="FP16" i="1"/>
  <c r="GG16" i="1" s="1"/>
  <c r="GX16" i="1" s="1"/>
  <c r="HP22" i="1"/>
  <c r="JO22" i="1" s="1"/>
  <c r="KA22" i="1" s="1"/>
  <c r="HP34" i="1"/>
  <c r="JO34" i="1" s="1"/>
  <c r="KA34" i="1" s="1"/>
  <c r="HP30" i="1"/>
  <c r="JO30" i="1" s="1"/>
  <c r="KA30" i="1" s="1"/>
  <c r="KB23" i="1"/>
  <c r="KC23" i="1"/>
  <c r="KD23" i="1"/>
  <c r="KC44" i="1"/>
  <c r="KB44" i="1"/>
  <c r="KD44" i="1"/>
  <c r="KB28" i="1"/>
  <c r="KD28" i="1"/>
  <c r="KC28" i="1"/>
  <c r="KC12" i="1"/>
  <c r="KB12" i="1"/>
  <c r="KD12" i="1"/>
  <c r="KC11" i="1"/>
  <c r="KB11" i="1"/>
  <c r="KD11" i="1"/>
  <c r="KC53" i="1"/>
  <c r="KB53" i="1"/>
  <c r="KD53" i="1"/>
  <c r="HV36" i="1"/>
  <c r="JU36" i="1" s="1"/>
  <c r="KA36" i="1" s="1"/>
  <c r="HJ47" i="1"/>
  <c r="IA47" i="1" s="1"/>
  <c r="JZ47" i="1" s="1"/>
  <c r="KA47" i="1" s="1"/>
  <c r="HJ35" i="1"/>
  <c r="HV35" i="1" s="1"/>
  <c r="JU35" i="1" s="1"/>
  <c r="KA35" i="1" s="1"/>
  <c r="FR31" i="1"/>
  <c r="GI31" i="1" s="1"/>
  <c r="GZ31" i="1" s="1"/>
  <c r="FO31" i="1"/>
  <c r="GF31" i="1" s="1"/>
  <c r="GW31" i="1" s="1"/>
  <c r="FW31" i="1"/>
  <c r="GN31" i="1" s="1"/>
  <c r="HE31" i="1" s="1"/>
  <c r="KD29" i="1"/>
  <c r="KB29" i="1"/>
  <c r="KC29" i="1"/>
  <c r="KE40" i="1"/>
  <c r="HJ39" i="1"/>
  <c r="HV39" i="1" s="1"/>
  <c r="JU39" i="1" s="1"/>
  <c r="KA39" i="1" s="1"/>
  <c r="KD24" i="1"/>
  <c r="KB24" i="1"/>
  <c r="KC24" i="1"/>
  <c r="HV52" i="1"/>
  <c r="JU52" i="1" s="1"/>
  <c r="KA52" i="1" s="1"/>
  <c r="HR45" i="1"/>
  <c r="JQ45" i="1" s="1"/>
  <c r="KA45" i="1" s="1"/>
  <c r="HQ50" i="1"/>
  <c r="JP50" i="1" s="1"/>
  <c r="KA50" i="1" s="1"/>
  <c r="FR15" i="1"/>
  <c r="GI15" i="1" s="1"/>
  <c r="GZ15" i="1" s="1"/>
  <c r="FO15" i="1"/>
  <c r="GF15" i="1" s="1"/>
  <c r="GW15" i="1" s="1"/>
  <c r="FW15" i="1"/>
  <c r="GN15" i="1" s="1"/>
  <c r="HE15" i="1" s="1"/>
  <c r="HJ41" i="1"/>
  <c r="HW41" i="1" s="1"/>
  <c r="JV41" i="1" s="1"/>
  <c r="KA41" i="1" s="1"/>
  <c r="HJ49" i="1"/>
  <c r="HQ49" i="1" s="1"/>
  <c r="JP49" i="1" s="1"/>
  <c r="KA49" i="1" s="1"/>
  <c r="KB32" i="1"/>
  <c r="KD32" i="1"/>
  <c r="KC32" i="1"/>
  <c r="KD20" i="1"/>
  <c r="KB20" i="1"/>
  <c r="KC20" i="1"/>
  <c r="HJ46" i="1"/>
  <c r="IA46" i="1" s="1"/>
  <c r="JZ46" i="1" s="1"/>
  <c r="KA46" i="1" s="1"/>
  <c r="KC13" i="1"/>
  <c r="KB13" i="1"/>
  <c r="KD13" i="1"/>
  <c r="HJ21" i="1"/>
  <c r="HW21" i="1" s="1"/>
  <c r="JV21" i="1" s="1"/>
  <c r="KA21" i="1" s="1"/>
  <c r="FM26" i="1"/>
  <c r="GD26" i="1" s="1"/>
  <c r="GU26" i="1" s="1"/>
  <c r="FW26" i="1"/>
  <c r="GN26" i="1" s="1"/>
  <c r="HE26" i="1" s="1"/>
  <c r="GA26" i="1"/>
  <c r="GR26" i="1" s="1"/>
  <c r="HI26" i="1" s="1"/>
  <c r="HZ33" i="1"/>
  <c r="JY33" i="1" s="1"/>
  <c r="KA33" i="1" s="1"/>
  <c r="KE43" i="1"/>
  <c r="HO18" i="1"/>
  <c r="JN18" i="1" s="1"/>
  <c r="KA18" i="1" s="1"/>
  <c r="HJ51" i="1"/>
  <c r="HV51" i="1" s="1"/>
  <c r="JU51" i="1" s="1"/>
  <c r="KA51" i="1" s="1"/>
  <c r="HV37" i="1"/>
  <c r="JU37" i="1" s="1"/>
  <c r="KA37" i="1" s="1"/>
  <c r="KD48" i="1"/>
  <c r="KC48" i="1"/>
  <c r="KB48" i="1"/>
  <c r="HJ27" i="1" l="1"/>
  <c r="HX27" i="1" s="1"/>
  <c r="JW27" i="1" s="1"/>
  <c r="KC14" i="1"/>
  <c r="KD14" i="1"/>
  <c r="KB14" i="1"/>
  <c r="KD10" i="1"/>
  <c r="KC10" i="1"/>
  <c r="HJ16" i="1"/>
  <c r="HO16" i="1" s="1"/>
  <c r="JN16" i="1" s="1"/>
  <c r="HJ42" i="1"/>
  <c r="HW42" i="1" s="1"/>
  <c r="JV42" i="1" s="1"/>
  <c r="KD25" i="1"/>
  <c r="KC25" i="1"/>
  <c r="KB25" i="1"/>
  <c r="KB22" i="1"/>
  <c r="KD22" i="1"/>
  <c r="KC22" i="1"/>
  <c r="KB10" i="1"/>
  <c r="HJ17" i="1"/>
  <c r="HO17" i="1" s="1"/>
  <c r="JN17" i="1" s="1"/>
  <c r="HJ19" i="1"/>
  <c r="HO19" i="1" s="1"/>
  <c r="JN19" i="1" s="1"/>
  <c r="KD34" i="1"/>
  <c r="KC34" i="1"/>
  <c r="KB34" i="1"/>
  <c r="KB38" i="1"/>
  <c r="KC38" i="1"/>
  <c r="KD38" i="1"/>
  <c r="KB30" i="1"/>
  <c r="KD30" i="1"/>
  <c r="KC30" i="1"/>
  <c r="KD9" i="1"/>
  <c r="KB9" i="1"/>
  <c r="KC9" i="1"/>
  <c r="KE24" i="1"/>
  <c r="KG24" i="1" s="1"/>
  <c r="KE13" i="1"/>
  <c r="KF13" i="1" s="1"/>
  <c r="KE12" i="1"/>
  <c r="KG12" i="1" s="1"/>
  <c r="KE29" i="1"/>
  <c r="KH29" i="1" s="1"/>
  <c r="KE44" i="1"/>
  <c r="KG44" i="1" s="1"/>
  <c r="KD41" i="1"/>
  <c r="KC41" i="1"/>
  <c r="KB41" i="1"/>
  <c r="KD50" i="1"/>
  <c r="KC50" i="1"/>
  <c r="KB50" i="1"/>
  <c r="KB47" i="1"/>
  <c r="KC47" i="1"/>
  <c r="KD47" i="1"/>
  <c r="KC45" i="1"/>
  <c r="KD45" i="1"/>
  <c r="KB45" i="1"/>
  <c r="KD33" i="1"/>
  <c r="KB33" i="1"/>
  <c r="KC33" i="1"/>
  <c r="KC46" i="1"/>
  <c r="KD46" i="1"/>
  <c r="KB46" i="1"/>
  <c r="KC52" i="1"/>
  <c r="KB52" i="1"/>
  <c r="KD52" i="1"/>
  <c r="KD37" i="1"/>
  <c r="KB37" i="1"/>
  <c r="KC37" i="1"/>
  <c r="KC51" i="1"/>
  <c r="KD51" i="1"/>
  <c r="KB51" i="1"/>
  <c r="KC18" i="1"/>
  <c r="KD18" i="1"/>
  <c r="KB18" i="1"/>
  <c r="KC49" i="1"/>
  <c r="KD49" i="1"/>
  <c r="KB49" i="1"/>
  <c r="KB35" i="1"/>
  <c r="KC35" i="1"/>
  <c r="KD35" i="1"/>
  <c r="KE48" i="1"/>
  <c r="KE20" i="1"/>
  <c r="KB36" i="1"/>
  <c r="KD36" i="1"/>
  <c r="KC36" i="1"/>
  <c r="KH43" i="1"/>
  <c r="KG43" i="1"/>
  <c r="KF43" i="1"/>
  <c r="HJ26" i="1"/>
  <c r="HM26" i="1" s="1"/>
  <c r="JL26" i="1" s="1"/>
  <c r="HJ15" i="1"/>
  <c r="KD39" i="1"/>
  <c r="KC39" i="1"/>
  <c r="KB39" i="1"/>
  <c r="HJ31" i="1"/>
  <c r="HW31" i="1" s="1"/>
  <c r="JV31" i="1" s="1"/>
  <c r="KE53" i="1"/>
  <c r="KE11" i="1"/>
  <c r="KE23" i="1"/>
  <c r="KF40" i="1"/>
  <c r="KG40" i="1"/>
  <c r="KH40" i="1"/>
  <c r="KB21" i="1"/>
  <c r="KD21" i="1"/>
  <c r="KC21" i="1"/>
  <c r="KE32" i="1"/>
  <c r="KE28" i="1"/>
  <c r="HT27" i="1" l="1"/>
  <c r="JS27" i="1" s="1"/>
  <c r="KA27" i="1" s="1"/>
  <c r="KE14" i="1"/>
  <c r="KE10" i="1"/>
  <c r="KF10" i="1" s="1"/>
  <c r="KH24" i="1"/>
  <c r="KE30" i="1"/>
  <c r="KG30" i="1" s="1"/>
  <c r="KE38" i="1"/>
  <c r="KG38" i="1" s="1"/>
  <c r="KE25" i="1"/>
  <c r="KG25" i="1" s="1"/>
  <c r="KH13" i="1"/>
  <c r="KH44" i="1"/>
  <c r="KE34" i="1"/>
  <c r="KF34" i="1" s="1"/>
  <c r="KF12" i="1"/>
  <c r="HW15" i="1"/>
  <c r="JV15" i="1" s="1"/>
  <c r="HP15" i="1"/>
  <c r="JO15" i="1" s="1"/>
  <c r="KE9" i="1"/>
  <c r="KG9" i="1" s="1"/>
  <c r="KE22" i="1"/>
  <c r="KG22" i="1" s="1"/>
  <c r="KH12" i="1"/>
  <c r="KF24" i="1"/>
  <c r="HP19" i="1"/>
  <c r="JO19" i="1" s="1"/>
  <c r="KA19" i="1" s="1"/>
  <c r="KC19" i="1" s="1"/>
  <c r="KF44" i="1"/>
  <c r="KE37" i="1"/>
  <c r="KH37" i="1" s="1"/>
  <c r="HP16" i="1"/>
  <c r="JO16" i="1" s="1"/>
  <c r="KA16" i="1" s="1"/>
  <c r="KD16" i="1" s="1"/>
  <c r="HP42" i="1"/>
  <c r="JO42" i="1" s="1"/>
  <c r="KA42" i="1" s="1"/>
  <c r="KG29" i="1"/>
  <c r="KG13" i="1"/>
  <c r="HP17" i="1"/>
  <c r="JO17" i="1" s="1"/>
  <c r="KA17" i="1" s="1"/>
  <c r="KC17" i="1" s="1"/>
  <c r="KF29" i="1"/>
  <c r="KI43" i="1"/>
  <c r="KE35" i="1"/>
  <c r="KG35" i="1" s="1"/>
  <c r="KE49" i="1"/>
  <c r="KH49" i="1" s="1"/>
  <c r="KE45" i="1"/>
  <c r="KG45" i="1" s="1"/>
  <c r="KE21" i="1"/>
  <c r="KF21" i="1" s="1"/>
  <c r="HR15" i="1"/>
  <c r="JQ15" i="1" s="1"/>
  <c r="KE39" i="1"/>
  <c r="KH39" i="1" s="1"/>
  <c r="KF23" i="1"/>
  <c r="KH23" i="1"/>
  <c r="KG23" i="1"/>
  <c r="KG53" i="1"/>
  <c r="KF53" i="1"/>
  <c r="KH53" i="1"/>
  <c r="KG14" i="1"/>
  <c r="KH14" i="1"/>
  <c r="KF14" i="1"/>
  <c r="HO15" i="1"/>
  <c r="JN15" i="1" s="1"/>
  <c r="HW26" i="1"/>
  <c r="JV26" i="1" s="1"/>
  <c r="KE52" i="1"/>
  <c r="KE47" i="1"/>
  <c r="KE41" i="1"/>
  <c r="KF28" i="1"/>
  <c r="KH28" i="1"/>
  <c r="KG28" i="1"/>
  <c r="KI40" i="1"/>
  <c r="KG11" i="1"/>
  <c r="KH11" i="1"/>
  <c r="KF11" i="1"/>
  <c r="KE36" i="1"/>
  <c r="KH48" i="1"/>
  <c r="KF48" i="1"/>
  <c r="KG48" i="1"/>
  <c r="KE51" i="1"/>
  <c r="KE50" i="1"/>
  <c r="HR31" i="1"/>
  <c r="JQ31" i="1" s="1"/>
  <c r="KF32" i="1"/>
  <c r="KH32" i="1"/>
  <c r="KG32" i="1"/>
  <c r="IA26" i="1"/>
  <c r="JZ26" i="1" s="1"/>
  <c r="HO31" i="1"/>
  <c r="JN31" i="1" s="1"/>
  <c r="KH20" i="1"/>
  <c r="KG20" i="1"/>
  <c r="KF20" i="1"/>
  <c r="KE18" i="1"/>
  <c r="KE46" i="1"/>
  <c r="KE33" i="1"/>
  <c r="KC27" i="1" l="1"/>
  <c r="KD27" i="1"/>
  <c r="KB27" i="1"/>
  <c r="KE27" i="1" s="1"/>
  <c r="KH34" i="1"/>
  <c r="KG34" i="1"/>
  <c r="KI34" i="1" s="1"/>
  <c r="KF25" i="1"/>
  <c r="KI44" i="1"/>
  <c r="KH25" i="1"/>
  <c r="KH10" i="1"/>
  <c r="KG10" i="1"/>
  <c r="KF9" i="1"/>
  <c r="KH30" i="1"/>
  <c r="KF30" i="1"/>
  <c r="KH38" i="1"/>
  <c r="KF38" i="1"/>
  <c r="KI24" i="1"/>
  <c r="KH9" i="1"/>
  <c r="KH22" i="1"/>
  <c r="KI13" i="1"/>
  <c r="KI12" i="1"/>
  <c r="KF35" i="1"/>
  <c r="KH35" i="1"/>
  <c r="KF49" i="1"/>
  <c r="KF22" i="1"/>
  <c r="KF39" i="1"/>
  <c r="KA15" i="1"/>
  <c r="KC15" i="1" s="1"/>
  <c r="KG37" i="1"/>
  <c r="KF37" i="1"/>
  <c r="KG39" i="1"/>
  <c r="KI29" i="1"/>
  <c r="KB16" i="1"/>
  <c r="KB19" i="1"/>
  <c r="KC16" i="1"/>
  <c r="KB42" i="1"/>
  <c r="KD42" i="1"/>
  <c r="KD19" i="1"/>
  <c r="KC42" i="1"/>
  <c r="KH21" i="1"/>
  <c r="KF45" i="1"/>
  <c r="KB17" i="1"/>
  <c r="KD17" i="1"/>
  <c r="KH45" i="1"/>
  <c r="KG21" i="1"/>
  <c r="KI48" i="1"/>
  <c r="KI53" i="1"/>
  <c r="KA26" i="1"/>
  <c r="KC26" i="1" s="1"/>
  <c r="KG49" i="1"/>
  <c r="KH33" i="1"/>
  <c r="KF33" i="1"/>
  <c r="KG33" i="1"/>
  <c r="KH52" i="1"/>
  <c r="KG52" i="1"/>
  <c r="KF52" i="1"/>
  <c r="KG46" i="1"/>
  <c r="KF46" i="1"/>
  <c r="KH46" i="1"/>
  <c r="KA31" i="1"/>
  <c r="KI28" i="1"/>
  <c r="KH50" i="1"/>
  <c r="KG50" i="1"/>
  <c r="KF50" i="1"/>
  <c r="KF36" i="1"/>
  <c r="KH36" i="1"/>
  <c r="KG36" i="1"/>
  <c r="KG18" i="1"/>
  <c r="KH18" i="1"/>
  <c r="KF18" i="1"/>
  <c r="KI11" i="1"/>
  <c r="KH41" i="1"/>
  <c r="KG41" i="1"/>
  <c r="KF41" i="1"/>
  <c r="KI14" i="1"/>
  <c r="KI23" i="1"/>
  <c r="KG51" i="1"/>
  <c r="KF51" i="1"/>
  <c r="KH51" i="1"/>
  <c r="KI20" i="1"/>
  <c r="KI32" i="1"/>
  <c r="KF47" i="1"/>
  <c r="KH47" i="1"/>
  <c r="KG47" i="1"/>
  <c r="KG27" i="1" l="1"/>
  <c r="KH27" i="1"/>
  <c r="KF27" i="1"/>
  <c r="KI10" i="1"/>
  <c r="KI25" i="1"/>
  <c r="KI9" i="1"/>
  <c r="KI30" i="1"/>
  <c r="KI38" i="1"/>
  <c r="KB15" i="1"/>
  <c r="KI22" i="1"/>
  <c r="KI35" i="1"/>
  <c r="KI49" i="1"/>
  <c r="KI21" i="1"/>
  <c r="KD15" i="1"/>
  <c r="KI39" i="1"/>
  <c r="KI37" i="1"/>
  <c r="KE19" i="1"/>
  <c r="KH19" i="1" s="1"/>
  <c r="KI45" i="1"/>
  <c r="KE42" i="1"/>
  <c r="KE16" i="1"/>
  <c r="KE17" i="1"/>
  <c r="KD26" i="1"/>
  <c r="KB26" i="1"/>
  <c r="KI46" i="1"/>
  <c r="KI50" i="1"/>
  <c r="KI47" i="1"/>
  <c r="KI51" i="1"/>
  <c r="KD31" i="1"/>
  <c r="KB31" i="1"/>
  <c r="KC31" i="1"/>
  <c r="KI41" i="1"/>
  <c r="KI18" i="1"/>
  <c r="KI36" i="1"/>
  <c r="KI52" i="1"/>
  <c r="KI33" i="1"/>
  <c r="KI27" i="1" l="1"/>
  <c r="KE15" i="1"/>
  <c r="KG15" i="1" s="1"/>
  <c r="KG19" i="1"/>
  <c r="KF19" i="1"/>
  <c r="KE26" i="1"/>
  <c r="KF26" i="1" s="1"/>
  <c r="KG16" i="1"/>
  <c r="KH16" i="1"/>
  <c r="KF16" i="1"/>
  <c r="KF42" i="1"/>
  <c r="KH42" i="1"/>
  <c r="KG42" i="1"/>
  <c r="KH17" i="1"/>
  <c r="KG17" i="1"/>
  <c r="KF17" i="1"/>
  <c r="KE31" i="1"/>
  <c r="KH15" i="1"/>
  <c r="KF15" i="1" l="1"/>
  <c r="KI15" i="1" s="1"/>
  <c r="KI19" i="1"/>
  <c r="KH26" i="1"/>
  <c r="KI42" i="1"/>
  <c r="KG26" i="1"/>
  <c r="KI16" i="1"/>
  <c r="KI17" i="1"/>
  <c r="KH31" i="1"/>
  <c r="KF31" i="1"/>
  <c r="KG31" i="1"/>
  <c r="KI26" i="1" l="1"/>
  <c r="KI31" i="1"/>
  <c r="KI56" i="1" l="1"/>
  <c r="KI58" i="1" s="1"/>
</calcChain>
</file>

<file path=xl/sharedStrings.xml><?xml version="1.0" encoding="utf-8"?>
<sst xmlns="http://schemas.openxmlformats.org/spreadsheetml/2006/main" count="4757" uniqueCount="163">
  <si>
    <t>UNIVERSIDAD DISTRITAL FRANCISCO JOSE DE CALDAS</t>
  </si>
  <si>
    <t>CONVOCATORIA PÚBLICA No. 006 DE 2021</t>
  </si>
  <si>
    <t>CONTRATAR LA ADQUISICIÓN, INSTALACION Y CONFIGURACION DE EQUIPOS DE LABORATORIO DEL GRUPO DE ROBUSTOS, CON DESTINO A LOS LABORATORIOS DE LAS FACULTADES DE LA UNIVERSIDAD DISTRITAL FRANCISCO JOSÉ DE CALDAS, DE ACUERDO CON LAS CONDICIONES Y ESPECIFICACIONES PREVISTAS</t>
  </si>
  <si>
    <t>OFERTA ECONOMICA</t>
  </si>
  <si>
    <t>OFERTA ECONOMICA HABILITADA PRECIO BASE</t>
  </si>
  <si>
    <t>REQUISITOS HABILITANTES</t>
  </si>
  <si>
    <t>EVALUACION JURIDICA</t>
  </si>
  <si>
    <t>EVALUACION FINANCIERA</t>
  </si>
  <si>
    <t>CONSOLIDADO EVALUACION HABILITANTE FINACIERA, JURIDICA Y TECNICA</t>
  </si>
  <si>
    <t>EVALUACION MARCAS</t>
  </si>
  <si>
    <t>EVALUACION ITEM A ITEM</t>
  </si>
  <si>
    <t>OFERTAS HABILITADAS</t>
  </si>
  <si>
    <t>PORCENTAJE DE LA MEDIA GEOMETRICA</t>
  </si>
  <si>
    <t>DESVIACIÓN DE LA MEDIA GEOMETRICA</t>
  </si>
  <si>
    <t>PUNTAJE PARCIAL</t>
  </si>
  <si>
    <t>GARANTIA EN MESES</t>
  </si>
  <si>
    <t>PUNTAJE GARANTIA</t>
  </si>
  <si>
    <t>PUNTAJE OFERTA ECONÓMICA</t>
  </si>
  <si>
    <t>PUNTAJE MAXIMO</t>
  </si>
  <si>
    <t>PRE1</t>
  </si>
  <si>
    <t>PRE2</t>
  </si>
  <si>
    <t>PRE3</t>
  </si>
  <si>
    <t>OFERENTE CON MAYOR PUNTAJE</t>
  </si>
  <si>
    <t>VALOR ADJUDICADO</t>
  </si>
  <si>
    <t>ITEM</t>
  </si>
  <si>
    <t>FACULTAD</t>
  </si>
  <si>
    <t xml:space="preserve">LABORATORIO </t>
  </si>
  <si>
    <t xml:space="preserve">UBICACIÓN </t>
  </si>
  <si>
    <t xml:space="preserve">ELEMENTO </t>
  </si>
  <si>
    <t>UNIDAD</t>
  </si>
  <si>
    <t>PRECIO BASE</t>
  </si>
  <si>
    <t>ADVANCED INSTRUMENTS</t>
  </si>
  <si>
    <t xml:space="preserve">AVANTIKA SAS </t>
  </si>
  <si>
    <t>BIOANALYTICA SAS</t>
  </si>
  <si>
    <t>CASA CIENTIFICA BLANCO Y COMPAÑÍA SAS</t>
  </si>
  <si>
    <t xml:space="preserve">CESAR TABARES L Y COMPAÑIA SAS CTL COMPANY SAS </t>
  </si>
  <si>
    <t>ELECTRONICA I+D SAS</t>
  </si>
  <si>
    <t>EQUIPOS Y LABORATORIOS DE COLOMBIA SAS</t>
  </si>
  <si>
    <t>GALILEO INSTRUMENTS</t>
  </si>
  <si>
    <t>GRUPO ACRE COLOMBIA SAS</t>
  </si>
  <si>
    <t>HIGH TECH ENVIROMENTAL LTDA</t>
  </si>
  <si>
    <t>ICL DIDACTICA SAS</t>
  </si>
  <si>
    <t xml:space="preserve">INSTRUMENTACION Y SERVICIOS SAS </t>
  </si>
  <si>
    <t>JMENDOZA EQUIPOS SAS</t>
  </si>
  <si>
    <t>KASSEL GROUP SAS</t>
  </si>
  <si>
    <t>MACROSEARCH</t>
  </si>
  <si>
    <t>TECNIGEN</t>
  </si>
  <si>
    <t>VB</t>
  </si>
  <si>
    <t>NUMERO DE PROPUESTAS HABILITADAS</t>
  </si>
  <si>
    <t>NUMERO DE VECES EN QUE INTERVIENE EL PPTO</t>
  </si>
  <si>
    <t>MEDIA GEOMETRICA</t>
  </si>
  <si>
    <t>CI</t>
  </si>
  <si>
    <t>MINIMA DESVIACIÓN</t>
  </si>
  <si>
    <t>ARTES</t>
  </si>
  <si>
    <t>De cuerpo y movimiento (técnicas de danza, tradicional, Danza Clásica, Contemporáneo)</t>
  </si>
  <si>
    <t>Nueva Santa Fe</t>
  </si>
  <si>
    <t xml:space="preserve">CLOSET </t>
  </si>
  <si>
    <t>NC</t>
  </si>
  <si>
    <t>NO CUMPLE</t>
  </si>
  <si>
    <t>CUMPLE</t>
  </si>
  <si>
    <t>CDA</t>
  </si>
  <si>
    <t>Palacio de la Merced</t>
  </si>
  <si>
    <t>ARCHIVADOR RODANTE MANUAL</t>
  </si>
  <si>
    <t>MUEBLE ESTACIÓN DE AUDIO E IMÁGENES DIGITALES</t>
  </si>
  <si>
    <t>VITIRINA DE EXHIBICIÓN / DIVULGACIÓN.</t>
  </si>
  <si>
    <t>Taller de Serigrafía y Gráfica Experimental</t>
  </si>
  <si>
    <t>Aula B-109</t>
  </si>
  <si>
    <t>HIDROLAVADORA ELECTRICA</t>
  </si>
  <si>
    <t>MEDIO AMBIENTE</t>
  </si>
  <si>
    <t>CALIDAD DEL AIRE</t>
  </si>
  <si>
    <t>SEDE PORVENIR</t>
  </si>
  <si>
    <t>MONITOR PARA CALIDAD DEL AIRE</t>
  </si>
  <si>
    <t>QUÍMICAS Y CALIDAD DEL AGUA</t>
  </si>
  <si>
    <t>SEDE VIVERO</t>
  </si>
  <si>
    <t>PHMETRO DE MESA</t>
  </si>
  <si>
    <t>SUELOS Y BIOTECNOLOGÍA (1)</t>
  </si>
  <si>
    <t>SUELOS</t>
  </si>
  <si>
    <t>CONDUCTÍMETRO</t>
  </si>
  <si>
    <t>MICROPIPETA DE
100 - 1000 UL</t>
  </si>
  <si>
    <t>MICROPIPETA DE 
20 - 200 UL</t>
  </si>
  <si>
    <t>MICROPIPETA DE
5ML Ó 10 ML</t>
  </si>
  <si>
    <t>MICROBIOLOGÍA Y BIOPROSPECCIÓN MEDIO AMBIENTAL</t>
  </si>
  <si>
    <t>VIVERO</t>
  </si>
  <si>
    <t xml:space="preserve">BACTOINCINERADOR O ESTERILIZADOR DE ASAS </t>
  </si>
  <si>
    <t xml:space="preserve">PLANCHA DE CALENTAMIENTO CON AGITACIÓN MAFGNÉTICA O AGITADOR MAGNÉTICO CON CALENTAMIENTO </t>
  </si>
  <si>
    <t>SISTEMA DE FILTRACIÓN DE MEMBRANA CON BOMBA DE VACIO, VASOS Y EMBUDOS EN ACERO</t>
  </si>
  <si>
    <t>CENTRÍFUGA</t>
  </si>
  <si>
    <t>CÁMARA DIGITAL PARA MICROSCOÍA CON SENSOR</t>
  </si>
  <si>
    <t>SILVICULTURA</t>
  </si>
  <si>
    <t>CABINA DE BIOSEGURIDAD</t>
  </si>
  <si>
    <t>FOTOGRAMETRÍA</t>
  </si>
  <si>
    <t>LIDIAR AÉREO</t>
  </si>
  <si>
    <t>TOPOGRAFÍA</t>
  </si>
  <si>
    <t>RADAR DOPPLER</t>
  </si>
  <si>
    <t>MICROBIOLOGÍA PORVENIR</t>
  </si>
  <si>
    <t xml:space="preserve">
Aula 204</t>
  </si>
  <si>
    <t>BOMBA DE VACIO</t>
  </si>
  <si>
    <t>BIOTECNOLOGÍA AMBIENTAL</t>
  </si>
  <si>
    <t xml:space="preserve">
Bloque 1
Aula 201</t>
  </si>
  <si>
    <t>ESTEREOMICROSCOPIO</t>
  </si>
  <si>
    <t>BALANZA ANALÍTICA</t>
  </si>
  <si>
    <t>MESA ANTIVIBRATORIA</t>
  </si>
  <si>
    <t>BIOLOGÍA</t>
  </si>
  <si>
    <t>EQUIPO COMPLEMENTARIO PARA CORTES HISTOLÓGICOS CON EL MICROTOMO DE ROTACION DEL LABORATORIO</t>
  </si>
  <si>
    <t>CIENCIAS Y EDUCACIÓN</t>
  </si>
  <si>
    <t xml:space="preserve">Laboratorio de Fìsica </t>
  </si>
  <si>
    <t>Macarena A</t>
  </si>
  <si>
    <t xml:space="preserve">KIT  DE SENSORES INALÁMBRICOS PARA MEDICIÓN </t>
  </si>
  <si>
    <t>CABLE MULTIPOLAR, 6 POLOS, 1,5 M</t>
  </si>
  <si>
    <t>PLACA DE CONTACTO, GRANDE</t>
  </si>
  <si>
    <t>JERINGAS DE GAS CON SOPORTE, JUEGO DE 2</t>
  </si>
  <si>
    <t xml:space="preserve">MESA DE FUERZAS </t>
  </si>
  <si>
    <t>TUBO CONTADOR CON VENTANILLA PARA RAYOS  Α, Β, Λ Y X.</t>
  </si>
  <si>
    <t>CONGELADOR -25 ° C</t>
  </si>
  <si>
    <t xml:space="preserve">DESHUMIFICADOR </t>
  </si>
  <si>
    <t>LABORATORIO DE QUIMICA</t>
  </si>
  <si>
    <t>SINTESIS ORGANICA</t>
  </si>
  <si>
    <t>ESTUFA UNIVERSAL U HORNO DE SECADO DE 32 LITROS</t>
  </si>
  <si>
    <t>NANOTECNOLOGIA
BIOQUIMICA Y BIOLOGIA MOLECULAR</t>
  </si>
  <si>
    <t>BAÑO DE AGUA DE 10 L</t>
  </si>
  <si>
    <t>BIOQUIMICA Y BIOLOGIA MOLECULAR</t>
  </si>
  <si>
    <t>REFRIGERADOR - CONGELADOR DE -20°C</t>
  </si>
  <si>
    <t>INSTRUMENTACION II</t>
  </si>
  <si>
    <t>ESPECTROFOTOMETRO UV-VIS</t>
  </si>
  <si>
    <t>LABORATORIOS DE BIOLOGÍA</t>
  </si>
  <si>
    <t>UNIDADES DE INVESTIGACION</t>
  </si>
  <si>
    <t>REFRIGERADOR VERTICAL DE LABORATORIOS</t>
  </si>
  <si>
    <t>MUSEO</t>
  </si>
  <si>
    <t>ULTRACONGELADOR VERTICAL DE -86°C</t>
  </si>
  <si>
    <t>Laboratorio de Didáctica de las Matemáticas</t>
  </si>
  <si>
    <t xml:space="preserve">Sede Macarena B 5 piso </t>
  </si>
  <si>
    <t>UPS</t>
  </si>
  <si>
    <t>INGENIERIA</t>
  </si>
  <si>
    <t>Laboratorio Facultad de Ingeniería</t>
  </si>
  <si>
    <t>Edificio Sabio Caldas Piso 7</t>
  </si>
  <si>
    <t xml:space="preserve">FUENTE DC BIDIRECCIONAL + CARGA REGENERATIVA (600V/80A/12KW) </t>
  </si>
  <si>
    <t xml:space="preserve">TRANSFORMADOR TRIFÁSICO SECO CON GABINETE </t>
  </si>
  <si>
    <t>Almacén de Laboratorios</t>
  </si>
  <si>
    <t>Sede Sabio Caldas</t>
  </si>
  <si>
    <t>OSCILOSCOPIO DIGITAL RIGOL
DS1104Z PLUS</t>
  </si>
  <si>
    <t>FUENTE TRIPLE 195W RIGOL DP832</t>
  </si>
  <si>
    <t>Doctorado  en Ingeniería  - Laboratorio de Prototipado</t>
  </si>
  <si>
    <t>OSCILOSCOPIO DIGITAL</t>
  </si>
  <si>
    <t>EVALUACIÓN OFERTAS ECONÓMICAS CONVOCATORIA PÚBLICA 06 DE 2021</t>
  </si>
  <si>
    <t>OBJETO: CONTRATAR LA ADQUISICIÓN, INSTALACION Y CONFIGURACION DE EQUIPOS DE LABORATORIO DEL GRUPO DE ROBUSTOS, CON DESTINO A LOS LABORATORIOS DE LAS FACULTADES DE LA UNIVERSIDAD DISTRITAL FRANCISCO JOSÉ DE CALDAS, DE ACUERDO CON LAS CONDICIONES Y ESPECIFICACIONES PREVISTAS</t>
  </si>
  <si>
    <t xml:space="preserve">EMPRESA </t>
  </si>
  <si>
    <t>ITEMS ADJUDICADOS</t>
  </si>
  <si>
    <t>VALOR</t>
  </si>
  <si>
    <t>41, 42</t>
  </si>
  <si>
    <t>27, 28, 29, 31, 43, 44</t>
  </si>
  <si>
    <t>TOTAL ADJUDICADO</t>
  </si>
  <si>
    <t>PORCENTAJE ADJUDICADO</t>
  </si>
  <si>
    <t>AHORRO SOBRE ADJUDICADO</t>
  </si>
  <si>
    <t>ITEMS DESIERTOS</t>
  </si>
  <si>
    <t xml:space="preserve">, </t>
  </si>
  <si>
    <t>TOTAL DESIERTOS</t>
  </si>
  <si>
    <t>PORCENTAJE NO ADJUDICADO</t>
  </si>
  <si>
    <t>7, 9, 10, 11, 23</t>
  </si>
  <si>
    <t>1, 2, 8, 14, 17, 22, 26, 30, 34</t>
  </si>
  <si>
    <t>3, 4, 5, 12, 15, 16, 20, 21, 24, 32, 35, 36, 40, 45</t>
  </si>
  <si>
    <t>13, 18, 33</t>
  </si>
  <si>
    <t xml:space="preserve"> 38, 39</t>
  </si>
  <si>
    <t>VALOR CDP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</si>
</sst>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\ #,##0;[Red]\-&quot;$&quot;\ #,##0"/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_(&quot;$&quot;\ * #,##0_);_(&quot;$&quot;\ * \(#,##0\);_(&quot;$&quot;\ * &quot;-&quot;??_);_(@_)"/>
    <numFmt numFmtId="166" formatCode="_-* #,##0.00_-;\-* #,##0.00_-;_-* &quot;-&quot;_-;_-@_-"/>
    <numFmt numFmtId="167" formatCode="_-* #,##0.000_-;\-* #,##0.000_-;_-* &quot;-&quot;_-;_-@_-"/>
    <numFmt numFmtId="168" formatCode="&quot;$&quot;#,##0;[Red]\-&quot;$&quot;#,##0"/>
    <numFmt numFmtId="169" formatCode="_(&quot;$&quot;\ * #,##0.00_);_(&quot;$&quot;\ * \(#,##0.00\);_(&quot;$&quot;\ * &quot;-&quot;??_);_(@_)"/>
    <numFmt numFmtId="170" formatCode="_ &quot;$&quot;\ * #,##0_ ;_ &quot;$&quot;\ * \-#,##0_ ;_ &quot;$&quot;\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8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2"/>
      <name val="Tahoma"/>
      <family val="2"/>
      <charset val="204"/>
    </font>
    <font>
      <b/>
      <sz val="9"/>
      <name val="Tahoma"/>
      <family val="2"/>
    </font>
    <font>
      <b/>
      <sz val="7"/>
      <name val="Tahoma"/>
      <family val="2"/>
    </font>
    <font>
      <b/>
      <sz val="8"/>
      <name val="Tahoma"/>
      <family val="2"/>
    </font>
    <font>
      <sz val="8"/>
      <name val="Arial Narrow"/>
      <family val="2"/>
    </font>
    <font>
      <sz val="10"/>
      <color theme="1"/>
      <name val="Tahoma"/>
      <family val="2"/>
    </font>
    <font>
      <sz val="8"/>
      <color theme="1"/>
      <name val="Calibri"/>
      <family val="2"/>
    </font>
    <font>
      <sz val="8"/>
      <name val="Arial"/>
      <family val="2"/>
    </font>
    <font>
      <sz val="7"/>
      <name val="Tahoma"/>
      <family val="2"/>
    </font>
    <font>
      <sz val="11"/>
      <color theme="1"/>
      <name val="Utsaah"/>
      <family val="2"/>
    </font>
    <font>
      <sz val="8"/>
      <color theme="1"/>
      <name val="Tahoma"/>
      <family val="2"/>
    </font>
    <font>
      <sz val="8"/>
      <color rgb="FF000000"/>
      <name val="Arial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2"/>
      <color theme="0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BD9C0"/>
        <bgColor indexed="64"/>
      </patternFill>
    </fill>
    <fill>
      <patternFill patternType="solid">
        <fgColor rgb="FFDD073A"/>
        <bgColor indexed="64"/>
      </patternFill>
    </fill>
    <fill>
      <patternFill patternType="solid">
        <fgColor rgb="FFE6988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rgb="FFFF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</cellStyleXfs>
  <cellXfs count="13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4" fontId="14" fillId="0" borderId="1" xfId="3" applyFont="1" applyFill="1" applyBorder="1" applyAlignment="1">
      <alignment horizontal="right" vertical="center" wrapText="1"/>
    </xf>
    <xf numFmtId="164" fontId="15" fillId="4" borderId="1" xfId="3" applyFont="1" applyFill="1" applyBorder="1" applyAlignment="1">
      <alignment horizontal="center" vertical="center" wrapText="1"/>
    </xf>
    <xf numFmtId="164" fontId="15" fillId="4" borderId="1" xfId="3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1" fontId="15" fillId="6" borderId="1" xfId="0" applyNumberFormat="1" applyFont="1" applyFill="1" applyBorder="1" applyAlignment="1">
      <alignment horizontal="center" vertical="center" wrapText="1"/>
    </xf>
    <xf numFmtId="1" fontId="15" fillId="7" borderId="1" xfId="0" applyNumberFormat="1" applyFont="1" applyFill="1" applyBorder="1" applyAlignment="1">
      <alignment horizontal="center" vertical="center" wrapText="1"/>
    </xf>
    <xf numFmtId="1" fontId="15" fillId="8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1" fontId="15" fillId="9" borderId="1" xfId="0" applyNumberFormat="1" applyFont="1" applyFill="1" applyBorder="1" applyAlignment="1">
      <alignment horizontal="center" vertical="center" wrapText="1"/>
    </xf>
    <xf numFmtId="1" fontId="15" fillId="4" borderId="1" xfId="3" applyNumberFormat="1" applyFont="1" applyFill="1" applyBorder="1" applyAlignment="1">
      <alignment horizontal="center" vertical="center" wrapText="1"/>
    </xf>
    <xf numFmtId="165" fontId="15" fillId="17" borderId="1" xfId="0" applyNumberFormat="1" applyFont="1" applyFill="1" applyBorder="1" applyAlignment="1">
      <alignment horizontal="center" vertical="center"/>
    </xf>
    <xf numFmtId="2" fontId="15" fillId="17" borderId="1" xfId="3" applyNumberFormat="1" applyFont="1" applyFill="1" applyBorder="1" applyAlignment="1">
      <alignment horizontal="center" vertical="center"/>
    </xf>
    <xf numFmtId="166" fontId="16" fillId="10" borderId="1" xfId="1" applyNumberFormat="1" applyFont="1" applyFill="1" applyBorder="1" applyAlignment="1">
      <alignment horizontal="center" vertical="center"/>
    </xf>
    <xf numFmtId="166" fontId="16" fillId="11" borderId="1" xfId="1" applyNumberFormat="1" applyFont="1" applyFill="1" applyBorder="1" applyAlignment="1">
      <alignment horizontal="center" vertical="center"/>
    </xf>
    <xf numFmtId="167" fontId="16" fillId="11" borderId="1" xfId="1" applyNumberFormat="1" applyFont="1" applyFill="1" applyBorder="1" applyAlignment="1">
      <alignment horizontal="center" vertical="center"/>
    </xf>
    <xf numFmtId="167" fontId="16" fillId="12" borderId="1" xfId="1" applyNumberFormat="1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2" fontId="17" fillId="0" borderId="1" xfId="0" applyNumberFormat="1" applyFont="1" applyBorder="1"/>
    <xf numFmtId="0" fontId="17" fillId="0" borderId="1" xfId="0" applyFont="1" applyBorder="1"/>
    <xf numFmtId="0" fontId="17" fillId="0" borderId="1" xfId="0" applyFont="1" applyBorder="1" applyAlignment="1">
      <alignment wrapText="1"/>
    </xf>
    <xf numFmtId="164" fontId="17" fillId="0" borderId="1" xfId="3" applyFont="1" applyBorder="1"/>
    <xf numFmtId="0" fontId="17" fillId="0" borderId="0" xfId="0" applyFont="1"/>
    <xf numFmtId="6" fontId="15" fillId="4" borderId="1" xfId="0" applyNumberFormat="1" applyFont="1" applyFill="1" applyBorder="1" applyAlignment="1">
      <alignment horizontal="center" vertical="center" wrapText="1"/>
    </xf>
    <xf numFmtId="168" fontId="18" fillId="0" borderId="1" xfId="0" applyNumberFormat="1" applyFont="1" applyFill="1" applyBorder="1" applyAlignment="1">
      <alignment horizontal="right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7" fillId="2" borderId="0" xfId="0" applyFont="1" applyFill="1"/>
    <xf numFmtId="0" fontId="17" fillId="2" borderId="0" xfId="0" applyFont="1" applyFill="1" applyAlignment="1">
      <alignment horizontal="justify" vertical="top" wrapText="1"/>
    </xf>
    <xf numFmtId="0" fontId="17" fillId="2" borderId="0" xfId="0" applyFont="1" applyFill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0" fontId="17" fillId="0" borderId="0" xfId="0" applyFont="1" applyFill="1"/>
    <xf numFmtId="164" fontId="17" fillId="2" borderId="0" xfId="0" applyNumberFormat="1" applyFont="1" applyFill="1" applyAlignment="1">
      <alignment horizontal="right"/>
    </xf>
    <xf numFmtId="169" fontId="17" fillId="2" borderId="0" xfId="2" applyFont="1" applyFill="1"/>
    <xf numFmtId="164" fontId="17" fillId="2" borderId="0" xfId="0" applyNumberFormat="1" applyFont="1" applyFill="1"/>
    <xf numFmtId="0" fontId="17" fillId="0" borderId="0" xfId="0" applyFont="1" applyAlignment="1">
      <alignment horizontal="justify" vertical="top" wrapText="1"/>
    </xf>
    <xf numFmtId="0" fontId="17" fillId="0" borderId="0" xfId="0" applyFont="1" applyAlignment="1">
      <alignment horizontal="right"/>
    </xf>
    <xf numFmtId="0" fontId="17" fillId="3" borderId="0" xfId="0" applyFont="1" applyFill="1"/>
    <xf numFmtId="0" fontId="20" fillId="0" borderId="0" xfId="0" applyFont="1"/>
    <xf numFmtId="0" fontId="20" fillId="0" borderId="0" xfId="0" applyFont="1" applyAlignment="1">
      <alignment wrapText="1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170" fontId="21" fillId="0" borderId="9" xfId="2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170" fontId="21" fillId="0" borderId="12" xfId="2" applyNumberFormat="1" applyFont="1" applyBorder="1" applyAlignment="1">
      <alignment horizontal="center" vertical="center"/>
    </xf>
    <xf numFmtId="9" fontId="20" fillId="0" borderId="0" xfId="4" applyFont="1"/>
    <xf numFmtId="10" fontId="20" fillId="0" borderId="0" xfId="4" applyNumberFormat="1" applyFont="1"/>
    <xf numFmtId="0" fontId="21" fillId="0" borderId="0" xfId="5" applyFont="1"/>
    <xf numFmtId="0" fontId="20" fillId="0" borderId="0" xfId="0" applyFont="1" applyBorder="1"/>
    <xf numFmtId="0" fontId="23" fillId="0" borderId="0" xfId="0" applyFont="1"/>
    <xf numFmtId="10" fontId="20" fillId="0" borderId="0" xfId="0" applyNumberFormat="1" applyFont="1"/>
    <xf numFmtId="170" fontId="20" fillId="0" borderId="0" xfId="0" applyNumberFormat="1" applyFont="1"/>
    <xf numFmtId="165" fontId="9" fillId="2" borderId="3" xfId="0" applyNumberFormat="1" applyFont="1" applyFill="1" applyBorder="1" applyAlignment="1">
      <alignment horizontal="right"/>
    </xf>
    <xf numFmtId="3" fontId="9" fillId="2" borderId="3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7" fontId="16" fillId="10" borderId="1" xfId="1" applyNumberFormat="1" applyFont="1" applyFill="1" applyBorder="1" applyAlignment="1">
      <alignment horizontal="center" vertical="center"/>
    </xf>
    <xf numFmtId="0" fontId="13" fillId="18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16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0" fontId="19" fillId="0" borderId="0" xfId="5" applyFont="1" applyAlignment="1">
      <alignment horizontal="center"/>
    </xf>
    <xf numFmtId="9" fontId="19" fillId="0" borderId="0" xfId="4" applyFont="1" applyAlignment="1">
      <alignment horizontal="center" vertical="center"/>
    </xf>
    <xf numFmtId="0" fontId="19" fillId="0" borderId="0" xfId="0" applyFont="1" applyFill="1" applyAlignment="1" applyProtection="1">
      <alignment horizontal="center" vertical="center" wrapText="1"/>
    </xf>
    <xf numFmtId="0" fontId="21" fillId="0" borderId="0" xfId="5" applyFont="1" applyAlignment="1">
      <alignment horizontal="center" vertical="center" wrapText="1"/>
    </xf>
  </cellXfs>
  <cellStyles count="6">
    <cellStyle name="Millares [0]" xfId="1" builtinId="6"/>
    <cellStyle name="Moneda" xfId="2" builtinId="4"/>
    <cellStyle name="Moneda [0]" xfId="3" builtinId="7"/>
    <cellStyle name="Normal" xfId="0" builtinId="0"/>
    <cellStyle name="Normal 3" xfId="5" xr:uid="{00000000-0005-0000-0000-000004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J1627"/>
  <sheetViews>
    <sheetView tabSelected="1" topLeftCell="B4" zoomScale="110" zoomScaleNormal="110" workbookViewId="0">
      <pane xSplit="7" ySplit="5" topLeftCell="IO25" activePane="bottomRight" state="frozen"/>
      <selection activeCell="B4" sqref="B4"/>
      <selection pane="topRight" activeCell="I4" sqref="I4"/>
      <selection pane="bottomLeft" activeCell="B9" sqref="B9"/>
      <selection pane="bottomRight" activeCell="IS28" sqref="IS28"/>
    </sheetView>
  </sheetViews>
  <sheetFormatPr baseColWidth="10" defaultColWidth="11.42578125" defaultRowHeight="10.5" x14ac:dyDescent="0.15"/>
  <cols>
    <col min="1" max="1" width="11.42578125" style="68" bestFit="1" customWidth="1"/>
    <col min="2" max="2" width="13.140625" style="68" customWidth="1"/>
    <col min="3" max="3" width="22.42578125" style="72" customWidth="1"/>
    <col min="4" max="4" width="15" style="60" customWidth="1"/>
    <col min="5" max="5" width="30.7109375" style="60" customWidth="1"/>
    <col min="6" max="6" width="11.42578125" style="60" customWidth="1"/>
    <col min="7" max="7" width="16.42578125" style="73" hidden="1" customWidth="1"/>
    <col min="8" max="8" width="6.7109375" style="73" customWidth="1"/>
    <col min="9" max="12" width="12.85546875" style="60" customWidth="1"/>
    <col min="13" max="13" width="13.5703125" style="60" customWidth="1"/>
    <col min="14" max="14" width="12.85546875" style="60" customWidth="1"/>
    <col min="15" max="15" width="14.140625" style="60" customWidth="1"/>
    <col min="16" max="17" width="12.85546875" style="60" customWidth="1"/>
    <col min="18" max="18" width="14.7109375" style="60" customWidth="1"/>
    <col min="19" max="19" width="12.85546875" style="60" customWidth="1"/>
    <col min="20" max="20" width="16.42578125" style="60" customWidth="1"/>
    <col min="21" max="22" width="12.85546875" style="60" customWidth="1"/>
    <col min="23" max="23" width="14" style="60" customWidth="1"/>
    <col min="24" max="24" width="12.85546875" style="60" customWidth="1"/>
    <col min="25" max="25" width="6.140625" style="68" customWidth="1"/>
    <col min="26" max="29" width="12.85546875" style="60" customWidth="1"/>
    <col min="30" max="30" width="13.5703125" style="60" customWidth="1"/>
    <col min="31" max="31" width="12.85546875" style="60" customWidth="1"/>
    <col min="32" max="32" width="14.140625" style="60" customWidth="1"/>
    <col min="33" max="34" width="12.85546875" style="60" customWidth="1"/>
    <col min="35" max="35" width="14.7109375" style="60" customWidth="1"/>
    <col min="36" max="36" width="12.85546875" style="60" customWidth="1"/>
    <col min="37" max="37" width="16.42578125" style="60" customWidth="1"/>
    <col min="38" max="39" width="12.85546875" style="60" customWidth="1"/>
    <col min="40" max="40" width="14" style="60" customWidth="1"/>
    <col min="41" max="41" width="12.85546875" style="60" customWidth="1"/>
    <col min="42" max="42" width="6.140625" style="68" customWidth="1"/>
    <col min="43" max="58" width="20.7109375" style="60" customWidth="1"/>
    <col min="59" max="59" width="4.85546875" style="64" customWidth="1"/>
    <col min="60" max="75" width="20.7109375" style="60" customWidth="1"/>
    <col min="76" max="76" width="6.28515625" style="68" customWidth="1"/>
    <col min="77" max="92" width="20.7109375" style="60" customWidth="1"/>
    <col min="93" max="93" width="7.7109375" style="64" customWidth="1"/>
    <col min="94" max="109" width="20.7109375" style="60" customWidth="1"/>
    <col min="110" max="110" width="6.5703125" style="68" customWidth="1"/>
    <col min="111" max="126" width="20.7109375" style="74" customWidth="1"/>
    <col min="127" max="127" width="6.42578125" style="68" customWidth="1"/>
    <col min="128" max="143" width="12.85546875" style="60" customWidth="1"/>
    <col min="144" max="144" width="7.5703125" style="68" customWidth="1"/>
    <col min="145" max="164" width="13.42578125" style="60" customWidth="1"/>
    <col min="165" max="166" width="12" style="68" customWidth="1"/>
    <col min="167" max="167" width="5.7109375" style="68" customWidth="1"/>
    <col min="168" max="171" width="12.85546875" style="60" customWidth="1"/>
    <col min="172" max="172" width="14" style="60" customWidth="1"/>
    <col min="173" max="173" width="12.85546875" style="60" customWidth="1"/>
    <col min="174" max="174" width="13.85546875" style="60" customWidth="1"/>
    <col min="175" max="176" width="12.85546875" style="60" customWidth="1"/>
    <col min="177" max="177" width="14.140625" style="60" customWidth="1"/>
    <col min="178" max="178" width="12.85546875" style="60" customWidth="1"/>
    <col min="179" max="179" width="16.42578125" style="60" customWidth="1"/>
    <col min="180" max="181" width="12.85546875" style="60" customWidth="1"/>
    <col min="182" max="182" width="14.5703125" style="60" customWidth="1"/>
    <col min="183" max="183" width="12.85546875" style="60" customWidth="1"/>
    <col min="184" max="184" width="5.7109375" style="68" customWidth="1"/>
    <col min="185" max="188" width="12.85546875" style="60" customWidth="1"/>
    <col min="189" max="189" width="14" style="60" customWidth="1"/>
    <col min="190" max="190" width="12.85546875" style="60" customWidth="1"/>
    <col min="191" max="191" width="13.85546875" style="60" customWidth="1"/>
    <col min="192" max="193" width="12.85546875" style="60" customWidth="1"/>
    <col min="194" max="194" width="14.140625" style="60" customWidth="1"/>
    <col min="195" max="195" width="12.85546875" style="60" customWidth="1"/>
    <col min="196" max="196" width="16.42578125" style="60" customWidth="1"/>
    <col min="197" max="198" width="12.85546875" style="60" customWidth="1"/>
    <col min="199" max="199" width="14.5703125" style="60" customWidth="1"/>
    <col min="200" max="200" width="12.85546875" style="60" customWidth="1"/>
    <col min="201" max="201" width="5.7109375" style="68" customWidth="1"/>
    <col min="202" max="205" width="12.85546875" style="60" customWidth="1"/>
    <col min="206" max="206" width="14" style="60" customWidth="1"/>
    <col min="207" max="207" width="12.85546875" style="60" customWidth="1"/>
    <col min="208" max="208" width="13.85546875" style="60" customWidth="1"/>
    <col min="209" max="210" width="12.85546875" style="60" customWidth="1"/>
    <col min="211" max="211" width="14.140625" style="60" customWidth="1"/>
    <col min="212" max="212" width="12.85546875" style="60" customWidth="1"/>
    <col min="213" max="213" width="16.42578125" style="60" customWidth="1"/>
    <col min="214" max="215" width="12.85546875" style="60" customWidth="1"/>
    <col min="216" max="216" width="14.5703125" style="60" customWidth="1"/>
    <col min="217" max="218" width="12.85546875" style="60" customWidth="1"/>
    <col min="219" max="219" width="5.7109375" style="68" customWidth="1"/>
    <col min="220" max="223" width="12.85546875" style="60" customWidth="1"/>
    <col min="224" max="224" width="14" style="60" customWidth="1"/>
    <col min="225" max="225" width="12.85546875" style="60" customWidth="1"/>
    <col min="226" max="226" width="13.85546875" style="60" customWidth="1"/>
    <col min="227" max="228" width="12.85546875" style="60" customWidth="1"/>
    <col min="229" max="229" width="14.140625" style="60" customWidth="1"/>
    <col min="230" max="230" width="12.85546875" style="60" customWidth="1"/>
    <col min="231" max="231" width="16.42578125" style="60" customWidth="1"/>
    <col min="232" max="233" width="12.85546875" style="60" customWidth="1"/>
    <col min="234" max="234" width="14.5703125" style="60" customWidth="1"/>
    <col min="235" max="235" width="12.85546875" style="60" customWidth="1"/>
    <col min="236" max="236" width="5.7109375" style="68" customWidth="1"/>
    <col min="237" max="242" width="12.85546875" style="60" customWidth="1"/>
    <col min="243" max="243" width="13.85546875" style="60" customWidth="1"/>
    <col min="244" max="245" width="12.85546875" style="60" customWidth="1"/>
    <col min="246" max="246" width="14.140625" style="60" customWidth="1"/>
    <col min="247" max="247" width="12.85546875" style="60" customWidth="1"/>
    <col min="248" max="248" width="16.42578125" style="60" customWidth="1"/>
    <col min="249" max="250" width="12.85546875" style="60" customWidth="1"/>
    <col min="251" max="251" width="14.5703125" style="60" customWidth="1"/>
    <col min="252" max="252" width="12.85546875" style="60" customWidth="1"/>
    <col min="253" max="253" width="5.140625" style="68" customWidth="1"/>
    <col min="254" max="267" width="12.85546875" style="60" customWidth="1"/>
    <col min="268" max="268" width="14" style="60" customWidth="1"/>
    <col min="269" max="269" width="12.85546875" style="60" customWidth="1"/>
    <col min="270" max="270" width="7.5703125" style="68" customWidth="1"/>
    <col min="271" max="286" width="11.42578125" style="60" customWidth="1"/>
    <col min="287" max="287" width="9.5703125" style="60" customWidth="1"/>
    <col min="288" max="288" width="15.85546875" style="60" hidden="1" customWidth="1"/>
    <col min="289" max="289" width="14.140625" style="60" hidden="1" customWidth="1"/>
    <col min="290" max="290" width="15.42578125" style="60" hidden="1" customWidth="1"/>
    <col min="291" max="291" width="29.140625" style="60" bestFit="1" customWidth="1"/>
    <col min="292" max="294" width="29.140625" style="60" hidden="1" customWidth="1"/>
    <col min="295" max="295" width="16.7109375" style="60" customWidth="1"/>
    <col min="296" max="296" width="6.7109375" style="60" customWidth="1"/>
    <col min="297" max="16384" width="11.42578125" style="60"/>
  </cols>
  <sheetData>
    <row r="1" spans="1:296" s="11" customFormat="1" ht="11.25" x14ac:dyDescent="0.25">
      <c r="A1" s="1"/>
      <c r="B1" s="2"/>
      <c r="C1" s="3"/>
      <c r="D1" s="2"/>
      <c r="E1" s="4"/>
      <c r="F1" s="5"/>
      <c r="G1" s="6"/>
      <c r="H1" s="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7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7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5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9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9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9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9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10"/>
    </row>
    <row r="2" spans="1:296" s="11" customFormat="1" ht="22.5" x14ac:dyDescent="0.25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  <c r="II2" s="121"/>
      <c r="IJ2" s="121"/>
      <c r="IK2" s="121"/>
      <c r="IL2" s="121"/>
      <c r="IM2" s="121"/>
      <c r="IN2" s="121"/>
      <c r="IO2" s="121"/>
      <c r="IP2" s="121"/>
      <c r="IQ2" s="121"/>
      <c r="IR2" s="121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</row>
    <row r="3" spans="1:296" s="11" customFormat="1" ht="24.75" customHeight="1" x14ac:dyDescent="0.25">
      <c r="A3" s="121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  <c r="FR3" s="121"/>
      <c r="FS3" s="121"/>
      <c r="FT3" s="121"/>
      <c r="FU3" s="121"/>
      <c r="FV3" s="121"/>
      <c r="FW3" s="121"/>
      <c r="FX3" s="121"/>
      <c r="FY3" s="121"/>
      <c r="FZ3" s="121"/>
      <c r="GA3" s="121"/>
      <c r="GB3" s="121"/>
      <c r="GC3" s="121"/>
      <c r="GD3" s="121"/>
      <c r="GE3" s="121"/>
      <c r="GF3" s="121"/>
      <c r="GG3" s="121"/>
      <c r="GH3" s="121"/>
      <c r="GI3" s="121"/>
      <c r="GJ3" s="121"/>
      <c r="GK3" s="121"/>
      <c r="GL3" s="121"/>
      <c r="GM3" s="121"/>
      <c r="GN3" s="121"/>
      <c r="GO3" s="121"/>
      <c r="GP3" s="121"/>
      <c r="GQ3" s="121"/>
      <c r="GR3" s="121"/>
      <c r="GS3" s="121"/>
      <c r="GT3" s="121"/>
      <c r="GU3" s="121"/>
      <c r="GV3" s="121"/>
      <c r="GW3" s="121"/>
      <c r="GX3" s="121"/>
      <c r="GY3" s="121"/>
      <c r="GZ3" s="121"/>
      <c r="HA3" s="121"/>
      <c r="HB3" s="121"/>
      <c r="HC3" s="121"/>
      <c r="HD3" s="121"/>
      <c r="HE3" s="121"/>
      <c r="HF3" s="121"/>
      <c r="HG3" s="121"/>
      <c r="HH3" s="121"/>
      <c r="HI3" s="121"/>
      <c r="HJ3" s="121"/>
      <c r="HK3" s="121"/>
      <c r="HL3" s="121"/>
      <c r="HM3" s="121"/>
      <c r="HN3" s="121"/>
      <c r="HO3" s="121"/>
      <c r="HP3" s="121"/>
      <c r="HQ3" s="121"/>
      <c r="HR3" s="121"/>
      <c r="HS3" s="121"/>
      <c r="HT3" s="121"/>
      <c r="HU3" s="121"/>
      <c r="HV3" s="121"/>
      <c r="HW3" s="121"/>
      <c r="HX3" s="121"/>
      <c r="HY3" s="121"/>
      <c r="HZ3" s="121"/>
      <c r="IA3" s="121"/>
      <c r="IB3" s="121"/>
      <c r="IC3" s="121"/>
      <c r="ID3" s="121"/>
      <c r="IE3" s="121"/>
      <c r="IF3" s="121"/>
      <c r="IG3" s="121"/>
      <c r="IH3" s="121"/>
      <c r="II3" s="121"/>
      <c r="IJ3" s="121"/>
      <c r="IK3" s="121"/>
      <c r="IL3" s="121"/>
      <c r="IM3" s="121"/>
      <c r="IN3" s="121"/>
      <c r="IO3" s="121"/>
      <c r="IP3" s="121"/>
      <c r="IQ3" s="121"/>
      <c r="IR3" s="121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</row>
    <row r="4" spans="1:296" s="11" customFormat="1" ht="65.25" customHeight="1" x14ac:dyDescent="0.25">
      <c r="A4" s="122" t="s">
        <v>2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  <c r="IR4" s="122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</row>
    <row r="5" spans="1:296" s="11" customFormat="1" ht="22.5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1"/>
      <c r="FO5" s="121"/>
      <c r="FP5" s="121"/>
      <c r="FQ5" s="121"/>
      <c r="FR5" s="121"/>
      <c r="FS5" s="121"/>
      <c r="FT5" s="121"/>
      <c r="FU5" s="121"/>
      <c r="FV5" s="121"/>
      <c r="FW5" s="121"/>
      <c r="FX5" s="121"/>
      <c r="FY5" s="121"/>
      <c r="FZ5" s="121"/>
      <c r="GA5" s="121"/>
      <c r="GB5" s="121"/>
      <c r="GC5" s="121"/>
      <c r="GD5" s="121"/>
      <c r="GE5" s="121"/>
      <c r="GF5" s="121"/>
      <c r="GG5" s="121"/>
      <c r="GH5" s="121"/>
      <c r="GI5" s="121"/>
      <c r="GJ5" s="121"/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1"/>
      <c r="GW5" s="121"/>
      <c r="GX5" s="121"/>
      <c r="GY5" s="121"/>
      <c r="GZ5" s="121"/>
      <c r="HA5" s="121"/>
      <c r="HB5" s="121"/>
      <c r="HC5" s="121"/>
      <c r="HD5" s="121"/>
      <c r="HE5" s="121"/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1"/>
      <c r="HZ5" s="121"/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  <c r="IR5" s="121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</row>
    <row r="6" spans="1:296" s="11" customFormat="1" ht="27" customHeight="1" x14ac:dyDescent="0.25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</row>
    <row r="7" spans="1:296" s="11" customFormat="1" ht="15" customHeight="1" x14ac:dyDescent="0.25">
      <c r="A7" s="16"/>
      <c r="B7" s="16"/>
      <c r="C7" s="3"/>
      <c r="D7" s="16"/>
      <c r="E7" s="16"/>
      <c r="F7" s="16"/>
      <c r="G7" s="17"/>
      <c r="H7" s="17"/>
      <c r="I7" s="114" t="s">
        <v>3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20"/>
      <c r="Z7" s="114" t="s">
        <v>4</v>
      </c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20"/>
      <c r="AQ7" s="124" t="s">
        <v>5</v>
      </c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8"/>
      <c r="BH7" s="125" t="s">
        <v>6</v>
      </c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9"/>
      <c r="BY7" s="126" t="s">
        <v>7</v>
      </c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6"/>
      <c r="CN7" s="126"/>
      <c r="CO7" s="18"/>
      <c r="CP7" s="111" t="s">
        <v>8</v>
      </c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9"/>
      <c r="DG7" s="112" t="s">
        <v>9</v>
      </c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9"/>
      <c r="DX7" s="113" t="s">
        <v>10</v>
      </c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9"/>
      <c r="EO7" s="114" t="s">
        <v>11</v>
      </c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04"/>
      <c r="FF7" s="104"/>
      <c r="FG7" s="104"/>
      <c r="FH7" s="104"/>
      <c r="FI7" s="20"/>
      <c r="FJ7" s="20"/>
      <c r="FK7" s="20"/>
      <c r="FL7" s="115" t="s">
        <v>12</v>
      </c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20"/>
      <c r="GC7" s="116" t="s">
        <v>13</v>
      </c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20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05"/>
      <c r="HK7" s="20"/>
      <c r="HL7" s="117" t="s">
        <v>14</v>
      </c>
      <c r="HM7" s="117"/>
      <c r="HN7" s="117"/>
      <c r="HO7" s="117"/>
      <c r="HP7" s="117"/>
      <c r="HQ7" s="117"/>
      <c r="HR7" s="117"/>
      <c r="HS7" s="117"/>
      <c r="HT7" s="117"/>
      <c r="HU7" s="117"/>
      <c r="HV7" s="117"/>
      <c r="HW7" s="117"/>
      <c r="HX7" s="117"/>
      <c r="HY7" s="117"/>
      <c r="HZ7" s="117"/>
      <c r="IA7" s="117"/>
      <c r="IB7" s="20"/>
      <c r="IC7" s="118" t="s">
        <v>15</v>
      </c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  <c r="IR7" s="118"/>
      <c r="IS7" s="20"/>
      <c r="IT7" s="119" t="s">
        <v>16</v>
      </c>
      <c r="IU7" s="119"/>
      <c r="IV7" s="119"/>
      <c r="IW7" s="119"/>
      <c r="IX7" s="119"/>
      <c r="IY7" s="119"/>
      <c r="IZ7" s="119"/>
      <c r="JA7" s="119"/>
      <c r="JB7" s="119"/>
      <c r="JC7" s="119"/>
      <c r="JD7" s="119"/>
      <c r="JE7" s="119"/>
      <c r="JF7" s="119"/>
      <c r="JG7" s="119"/>
      <c r="JH7" s="119"/>
      <c r="JI7" s="119"/>
      <c r="JJ7" s="20"/>
      <c r="JK7" s="120" t="s">
        <v>17</v>
      </c>
      <c r="JL7" s="120"/>
      <c r="JM7" s="120"/>
      <c r="JN7" s="120"/>
      <c r="JO7" s="120"/>
      <c r="JP7" s="120"/>
      <c r="JQ7" s="120"/>
      <c r="JR7" s="120"/>
      <c r="JS7" s="120"/>
      <c r="JT7" s="120"/>
      <c r="JU7" s="120"/>
      <c r="JV7" s="120"/>
      <c r="JW7" s="120"/>
      <c r="JX7" s="120"/>
      <c r="JY7" s="120"/>
      <c r="JZ7" s="120"/>
      <c r="KA7" s="110" t="s">
        <v>18</v>
      </c>
      <c r="KB7" s="108" t="s">
        <v>19</v>
      </c>
      <c r="KC7" s="108" t="s">
        <v>20</v>
      </c>
      <c r="KD7" s="108" t="s">
        <v>21</v>
      </c>
      <c r="KE7" s="108" t="s">
        <v>22</v>
      </c>
      <c r="KF7" s="108" t="s">
        <v>19</v>
      </c>
      <c r="KG7" s="108" t="s">
        <v>20</v>
      </c>
      <c r="KH7" s="108" t="s">
        <v>21</v>
      </c>
      <c r="KI7" s="109" t="s">
        <v>23</v>
      </c>
      <c r="KJ7" s="2"/>
    </row>
    <row r="8" spans="1:296" s="11" customFormat="1" ht="49.5" customHeight="1" x14ac:dyDescent="0.25">
      <c r="A8" s="21" t="s">
        <v>24</v>
      </c>
      <c r="B8" s="21" t="s">
        <v>25</v>
      </c>
      <c r="C8" s="21" t="s">
        <v>26</v>
      </c>
      <c r="D8" s="21" t="s">
        <v>27</v>
      </c>
      <c r="E8" s="21" t="s">
        <v>28</v>
      </c>
      <c r="F8" s="21" t="s">
        <v>29</v>
      </c>
      <c r="G8" s="21" t="s">
        <v>30</v>
      </c>
      <c r="H8" s="21" t="s">
        <v>24</v>
      </c>
      <c r="I8" s="22" t="s">
        <v>31</v>
      </c>
      <c r="J8" s="22" t="s">
        <v>32</v>
      </c>
      <c r="K8" s="22" t="s">
        <v>33</v>
      </c>
      <c r="L8" s="22" t="s">
        <v>34</v>
      </c>
      <c r="M8" s="22" t="s">
        <v>35</v>
      </c>
      <c r="N8" s="22" t="s">
        <v>36</v>
      </c>
      <c r="O8" s="22" t="s">
        <v>37</v>
      </c>
      <c r="P8" s="22" t="s">
        <v>38</v>
      </c>
      <c r="Q8" s="22" t="s">
        <v>39</v>
      </c>
      <c r="R8" s="22" t="s">
        <v>40</v>
      </c>
      <c r="S8" s="22" t="s">
        <v>41</v>
      </c>
      <c r="T8" s="22" t="s">
        <v>42</v>
      </c>
      <c r="U8" s="22" t="s">
        <v>43</v>
      </c>
      <c r="V8" s="22" t="s">
        <v>44</v>
      </c>
      <c r="W8" s="22" t="s">
        <v>45</v>
      </c>
      <c r="X8" s="22" t="s">
        <v>46</v>
      </c>
      <c r="Y8" s="21" t="s">
        <v>24</v>
      </c>
      <c r="Z8" s="22" t="s">
        <v>31</v>
      </c>
      <c r="AA8" s="22" t="s">
        <v>32</v>
      </c>
      <c r="AB8" s="22" t="s">
        <v>33</v>
      </c>
      <c r="AC8" s="22" t="s">
        <v>34</v>
      </c>
      <c r="AD8" s="22" t="s">
        <v>35</v>
      </c>
      <c r="AE8" s="22" t="s">
        <v>36</v>
      </c>
      <c r="AF8" s="22" t="s">
        <v>37</v>
      </c>
      <c r="AG8" s="22" t="s">
        <v>38</v>
      </c>
      <c r="AH8" s="22" t="s">
        <v>39</v>
      </c>
      <c r="AI8" s="22" t="s">
        <v>40</v>
      </c>
      <c r="AJ8" s="22" t="s">
        <v>41</v>
      </c>
      <c r="AK8" s="22" t="s">
        <v>42</v>
      </c>
      <c r="AL8" s="22" t="s">
        <v>43</v>
      </c>
      <c r="AM8" s="22" t="s">
        <v>44</v>
      </c>
      <c r="AN8" s="22" t="s">
        <v>45</v>
      </c>
      <c r="AO8" s="22" t="s">
        <v>46</v>
      </c>
      <c r="AP8" s="21" t="s">
        <v>24</v>
      </c>
      <c r="AQ8" s="23" t="s">
        <v>31</v>
      </c>
      <c r="AR8" s="23" t="s">
        <v>32</v>
      </c>
      <c r="AS8" s="23" t="s">
        <v>33</v>
      </c>
      <c r="AT8" s="23" t="s">
        <v>34</v>
      </c>
      <c r="AU8" s="23" t="s">
        <v>35</v>
      </c>
      <c r="AV8" s="23" t="s">
        <v>36</v>
      </c>
      <c r="AW8" s="23" t="s">
        <v>37</v>
      </c>
      <c r="AX8" s="23" t="s">
        <v>38</v>
      </c>
      <c r="AY8" s="23" t="s">
        <v>39</v>
      </c>
      <c r="AZ8" s="23" t="s">
        <v>40</v>
      </c>
      <c r="BA8" s="23" t="s">
        <v>41</v>
      </c>
      <c r="BB8" s="23" t="s">
        <v>42</v>
      </c>
      <c r="BC8" s="23" t="s">
        <v>43</v>
      </c>
      <c r="BD8" s="23" t="s">
        <v>44</v>
      </c>
      <c r="BE8" s="23" t="s">
        <v>45</v>
      </c>
      <c r="BF8" s="23" t="s">
        <v>46</v>
      </c>
      <c r="BG8" s="21" t="s">
        <v>24</v>
      </c>
      <c r="BH8" s="24" t="s">
        <v>31</v>
      </c>
      <c r="BI8" s="24" t="s">
        <v>32</v>
      </c>
      <c r="BJ8" s="24" t="s">
        <v>33</v>
      </c>
      <c r="BK8" s="24" t="s">
        <v>34</v>
      </c>
      <c r="BL8" s="24" t="s">
        <v>35</v>
      </c>
      <c r="BM8" s="24" t="s">
        <v>36</v>
      </c>
      <c r="BN8" s="24" t="s">
        <v>37</v>
      </c>
      <c r="BO8" s="24" t="s">
        <v>38</v>
      </c>
      <c r="BP8" s="24" t="s">
        <v>39</v>
      </c>
      <c r="BQ8" s="24" t="s">
        <v>40</v>
      </c>
      <c r="BR8" s="24" t="s">
        <v>41</v>
      </c>
      <c r="BS8" s="24" t="s">
        <v>42</v>
      </c>
      <c r="BT8" s="24" t="s">
        <v>43</v>
      </c>
      <c r="BU8" s="24" t="s">
        <v>44</v>
      </c>
      <c r="BV8" s="24" t="s">
        <v>45</v>
      </c>
      <c r="BW8" s="24" t="s">
        <v>46</v>
      </c>
      <c r="BX8" s="21" t="s">
        <v>24</v>
      </c>
      <c r="BY8" s="25" t="s">
        <v>31</v>
      </c>
      <c r="BZ8" s="25" t="s">
        <v>32</v>
      </c>
      <c r="CA8" s="25" t="s">
        <v>33</v>
      </c>
      <c r="CB8" s="25" t="s">
        <v>34</v>
      </c>
      <c r="CC8" s="25" t="s">
        <v>35</v>
      </c>
      <c r="CD8" s="25" t="s">
        <v>36</v>
      </c>
      <c r="CE8" s="25" t="s">
        <v>37</v>
      </c>
      <c r="CF8" s="25" t="s">
        <v>38</v>
      </c>
      <c r="CG8" s="25" t="s">
        <v>39</v>
      </c>
      <c r="CH8" s="25" t="s">
        <v>40</v>
      </c>
      <c r="CI8" s="25" t="s">
        <v>41</v>
      </c>
      <c r="CJ8" s="25" t="s">
        <v>42</v>
      </c>
      <c r="CK8" s="25" t="s">
        <v>43</v>
      </c>
      <c r="CL8" s="25" t="s">
        <v>44</v>
      </c>
      <c r="CM8" s="25" t="s">
        <v>45</v>
      </c>
      <c r="CN8" s="25" t="s">
        <v>46</v>
      </c>
      <c r="CO8" s="21" t="s">
        <v>24</v>
      </c>
      <c r="CP8" s="26" t="s">
        <v>31</v>
      </c>
      <c r="CQ8" s="26" t="s">
        <v>32</v>
      </c>
      <c r="CR8" s="26" t="s">
        <v>33</v>
      </c>
      <c r="CS8" s="26" t="s">
        <v>34</v>
      </c>
      <c r="CT8" s="26" t="s">
        <v>35</v>
      </c>
      <c r="CU8" s="26" t="s">
        <v>36</v>
      </c>
      <c r="CV8" s="26" t="s">
        <v>37</v>
      </c>
      <c r="CW8" s="26" t="s">
        <v>38</v>
      </c>
      <c r="CX8" s="26" t="s">
        <v>39</v>
      </c>
      <c r="CY8" s="26" t="s">
        <v>40</v>
      </c>
      <c r="CZ8" s="26" t="s">
        <v>41</v>
      </c>
      <c r="DA8" s="26" t="s">
        <v>42</v>
      </c>
      <c r="DB8" s="26" t="s">
        <v>43</v>
      </c>
      <c r="DC8" s="26" t="s">
        <v>44</v>
      </c>
      <c r="DD8" s="26" t="s">
        <v>45</v>
      </c>
      <c r="DE8" s="26" t="s">
        <v>46</v>
      </c>
      <c r="DF8" s="21" t="s">
        <v>24</v>
      </c>
      <c r="DG8" s="27" t="s">
        <v>31</v>
      </c>
      <c r="DH8" s="27" t="s">
        <v>32</v>
      </c>
      <c r="DI8" s="27" t="s">
        <v>33</v>
      </c>
      <c r="DJ8" s="27" t="s">
        <v>34</v>
      </c>
      <c r="DK8" s="27" t="s">
        <v>35</v>
      </c>
      <c r="DL8" s="27" t="s">
        <v>36</v>
      </c>
      <c r="DM8" s="27" t="s">
        <v>37</v>
      </c>
      <c r="DN8" s="27" t="s">
        <v>38</v>
      </c>
      <c r="DO8" s="27" t="s">
        <v>39</v>
      </c>
      <c r="DP8" s="27" t="s">
        <v>40</v>
      </c>
      <c r="DQ8" s="27" t="s">
        <v>41</v>
      </c>
      <c r="DR8" s="27" t="s">
        <v>42</v>
      </c>
      <c r="DS8" s="27" t="s">
        <v>43</v>
      </c>
      <c r="DT8" s="27" t="s">
        <v>44</v>
      </c>
      <c r="DU8" s="27" t="s">
        <v>45</v>
      </c>
      <c r="DV8" s="27" t="s">
        <v>46</v>
      </c>
      <c r="DW8" s="21" t="s">
        <v>24</v>
      </c>
      <c r="DX8" s="28" t="s">
        <v>31</v>
      </c>
      <c r="DY8" s="28" t="s">
        <v>32</v>
      </c>
      <c r="DZ8" s="28" t="s">
        <v>33</v>
      </c>
      <c r="EA8" s="28" t="s">
        <v>34</v>
      </c>
      <c r="EB8" s="28" t="s">
        <v>35</v>
      </c>
      <c r="EC8" s="28" t="s">
        <v>36</v>
      </c>
      <c r="ED8" s="28" t="s">
        <v>37</v>
      </c>
      <c r="EE8" s="28" t="s">
        <v>38</v>
      </c>
      <c r="EF8" s="28" t="s">
        <v>39</v>
      </c>
      <c r="EG8" s="28" t="s">
        <v>40</v>
      </c>
      <c r="EH8" s="28" t="s">
        <v>41</v>
      </c>
      <c r="EI8" s="28" t="s">
        <v>42</v>
      </c>
      <c r="EJ8" s="28" t="s">
        <v>43</v>
      </c>
      <c r="EK8" s="28" t="s">
        <v>44</v>
      </c>
      <c r="EL8" s="28" t="s">
        <v>45</v>
      </c>
      <c r="EM8" s="28" t="s">
        <v>46</v>
      </c>
      <c r="EN8" s="21" t="s">
        <v>24</v>
      </c>
      <c r="EO8" s="22" t="s">
        <v>31</v>
      </c>
      <c r="EP8" s="22" t="s">
        <v>32</v>
      </c>
      <c r="EQ8" s="22" t="s">
        <v>33</v>
      </c>
      <c r="ER8" s="22" t="s">
        <v>34</v>
      </c>
      <c r="ES8" s="22" t="s">
        <v>35</v>
      </c>
      <c r="ET8" s="22" t="s">
        <v>36</v>
      </c>
      <c r="EU8" s="22" t="s">
        <v>37</v>
      </c>
      <c r="EV8" s="22" t="s">
        <v>38</v>
      </c>
      <c r="EW8" s="22" t="s">
        <v>39</v>
      </c>
      <c r="EX8" s="22" t="s">
        <v>40</v>
      </c>
      <c r="EY8" s="22" t="s">
        <v>41</v>
      </c>
      <c r="EZ8" s="22" t="s">
        <v>42</v>
      </c>
      <c r="FA8" s="22" t="s">
        <v>43</v>
      </c>
      <c r="FB8" s="22" t="s">
        <v>44</v>
      </c>
      <c r="FC8" s="22" t="s">
        <v>45</v>
      </c>
      <c r="FD8" s="22" t="s">
        <v>46</v>
      </c>
      <c r="FE8" s="22" t="s">
        <v>47</v>
      </c>
      <c r="FF8" s="22" t="s">
        <v>47</v>
      </c>
      <c r="FG8" s="22" t="s">
        <v>48</v>
      </c>
      <c r="FH8" s="22" t="s">
        <v>49</v>
      </c>
      <c r="FI8" s="29" t="s">
        <v>50</v>
      </c>
      <c r="FJ8" s="29" t="s">
        <v>51</v>
      </c>
      <c r="FK8" s="21" t="s">
        <v>24</v>
      </c>
      <c r="FL8" s="30" t="s">
        <v>31</v>
      </c>
      <c r="FM8" s="30" t="s">
        <v>32</v>
      </c>
      <c r="FN8" s="30" t="s">
        <v>33</v>
      </c>
      <c r="FO8" s="30" t="s">
        <v>34</v>
      </c>
      <c r="FP8" s="30" t="s">
        <v>35</v>
      </c>
      <c r="FQ8" s="30" t="s">
        <v>36</v>
      </c>
      <c r="FR8" s="30" t="s">
        <v>37</v>
      </c>
      <c r="FS8" s="30" t="s">
        <v>38</v>
      </c>
      <c r="FT8" s="30" t="s">
        <v>39</v>
      </c>
      <c r="FU8" s="30" t="s">
        <v>40</v>
      </c>
      <c r="FV8" s="30" t="s">
        <v>41</v>
      </c>
      <c r="FW8" s="30" t="s">
        <v>42</v>
      </c>
      <c r="FX8" s="30" t="s">
        <v>43</v>
      </c>
      <c r="FY8" s="30" t="s">
        <v>44</v>
      </c>
      <c r="FZ8" s="30" t="s">
        <v>45</v>
      </c>
      <c r="GA8" s="30" t="s">
        <v>46</v>
      </c>
      <c r="GB8" s="21" t="s">
        <v>24</v>
      </c>
      <c r="GC8" s="31" t="s">
        <v>31</v>
      </c>
      <c r="GD8" s="31" t="s">
        <v>32</v>
      </c>
      <c r="GE8" s="31" t="s">
        <v>33</v>
      </c>
      <c r="GF8" s="31" t="s">
        <v>34</v>
      </c>
      <c r="GG8" s="31" t="s">
        <v>35</v>
      </c>
      <c r="GH8" s="31" t="s">
        <v>36</v>
      </c>
      <c r="GI8" s="31" t="s">
        <v>37</v>
      </c>
      <c r="GJ8" s="31" t="s">
        <v>38</v>
      </c>
      <c r="GK8" s="31" t="s">
        <v>39</v>
      </c>
      <c r="GL8" s="31" t="s">
        <v>40</v>
      </c>
      <c r="GM8" s="31" t="s">
        <v>41</v>
      </c>
      <c r="GN8" s="31" t="s">
        <v>42</v>
      </c>
      <c r="GO8" s="31" t="s">
        <v>43</v>
      </c>
      <c r="GP8" s="31" t="s">
        <v>44</v>
      </c>
      <c r="GQ8" s="31" t="s">
        <v>45</v>
      </c>
      <c r="GR8" s="31" t="s">
        <v>46</v>
      </c>
      <c r="GS8" s="21" t="s">
        <v>24</v>
      </c>
      <c r="GT8" s="31" t="s">
        <v>31</v>
      </c>
      <c r="GU8" s="31" t="s">
        <v>32</v>
      </c>
      <c r="GV8" s="31" t="s">
        <v>33</v>
      </c>
      <c r="GW8" s="31" t="s">
        <v>34</v>
      </c>
      <c r="GX8" s="31" t="s">
        <v>35</v>
      </c>
      <c r="GY8" s="31" t="s">
        <v>36</v>
      </c>
      <c r="GZ8" s="31" t="s">
        <v>37</v>
      </c>
      <c r="HA8" s="31" t="s">
        <v>38</v>
      </c>
      <c r="HB8" s="31" t="s">
        <v>39</v>
      </c>
      <c r="HC8" s="31" t="s">
        <v>40</v>
      </c>
      <c r="HD8" s="31" t="s">
        <v>41</v>
      </c>
      <c r="HE8" s="31" t="s">
        <v>42</v>
      </c>
      <c r="HF8" s="31" t="s">
        <v>43</v>
      </c>
      <c r="HG8" s="31" t="s">
        <v>44</v>
      </c>
      <c r="HH8" s="31" t="s">
        <v>45</v>
      </c>
      <c r="HI8" s="31" t="s">
        <v>46</v>
      </c>
      <c r="HJ8" s="30" t="s">
        <v>52</v>
      </c>
      <c r="HK8" s="21" t="s">
        <v>24</v>
      </c>
      <c r="HL8" s="32" t="s">
        <v>31</v>
      </c>
      <c r="HM8" s="32" t="s">
        <v>32</v>
      </c>
      <c r="HN8" s="32" t="s">
        <v>33</v>
      </c>
      <c r="HO8" s="32" t="s">
        <v>34</v>
      </c>
      <c r="HP8" s="32" t="s">
        <v>35</v>
      </c>
      <c r="HQ8" s="32" t="s">
        <v>36</v>
      </c>
      <c r="HR8" s="32" t="s">
        <v>37</v>
      </c>
      <c r="HS8" s="32" t="s">
        <v>38</v>
      </c>
      <c r="HT8" s="32" t="s">
        <v>39</v>
      </c>
      <c r="HU8" s="32" t="s">
        <v>40</v>
      </c>
      <c r="HV8" s="32" t="s">
        <v>41</v>
      </c>
      <c r="HW8" s="32" t="s">
        <v>42</v>
      </c>
      <c r="HX8" s="32" t="s">
        <v>43</v>
      </c>
      <c r="HY8" s="32" t="s">
        <v>44</v>
      </c>
      <c r="HZ8" s="32" t="s">
        <v>45</v>
      </c>
      <c r="IA8" s="32" t="s">
        <v>46</v>
      </c>
      <c r="IB8" s="21" t="s">
        <v>24</v>
      </c>
      <c r="IC8" s="28" t="s">
        <v>31</v>
      </c>
      <c r="ID8" s="28" t="s">
        <v>32</v>
      </c>
      <c r="IE8" s="28" t="s">
        <v>33</v>
      </c>
      <c r="IF8" s="28" t="s">
        <v>34</v>
      </c>
      <c r="IG8" s="28" t="s">
        <v>35</v>
      </c>
      <c r="IH8" s="28" t="s">
        <v>36</v>
      </c>
      <c r="II8" s="28" t="s">
        <v>37</v>
      </c>
      <c r="IJ8" s="28" t="s">
        <v>38</v>
      </c>
      <c r="IK8" s="28" t="s">
        <v>39</v>
      </c>
      <c r="IL8" s="28" t="s">
        <v>40</v>
      </c>
      <c r="IM8" s="28" t="s">
        <v>41</v>
      </c>
      <c r="IN8" s="28" t="s">
        <v>42</v>
      </c>
      <c r="IO8" s="28" t="s">
        <v>43</v>
      </c>
      <c r="IP8" s="28" t="s">
        <v>44</v>
      </c>
      <c r="IQ8" s="28" t="s">
        <v>45</v>
      </c>
      <c r="IR8" s="28" t="s">
        <v>46</v>
      </c>
      <c r="IS8" s="21" t="s">
        <v>24</v>
      </c>
      <c r="IT8" s="33" t="s">
        <v>31</v>
      </c>
      <c r="IU8" s="33" t="s">
        <v>32</v>
      </c>
      <c r="IV8" s="33" t="s">
        <v>33</v>
      </c>
      <c r="IW8" s="33" t="s">
        <v>34</v>
      </c>
      <c r="IX8" s="33" t="s">
        <v>35</v>
      </c>
      <c r="IY8" s="33" t="s">
        <v>36</v>
      </c>
      <c r="IZ8" s="33" t="s">
        <v>37</v>
      </c>
      <c r="JA8" s="33" t="s">
        <v>38</v>
      </c>
      <c r="JB8" s="33" t="s">
        <v>39</v>
      </c>
      <c r="JC8" s="33" t="s">
        <v>40</v>
      </c>
      <c r="JD8" s="33" t="s">
        <v>41</v>
      </c>
      <c r="JE8" s="33" t="s">
        <v>42</v>
      </c>
      <c r="JF8" s="33" t="s">
        <v>43</v>
      </c>
      <c r="JG8" s="33" t="s">
        <v>44</v>
      </c>
      <c r="JH8" s="33" t="s">
        <v>45</v>
      </c>
      <c r="JI8" s="33" t="s">
        <v>46</v>
      </c>
      <c r="JJ8" s="21" t="s">
        <v>24</v>
      </c>
      <c r="JK8" s="34" t="s">
        <v>31</v>
      </c>
      <c r="JL8" s="34" t="s">
        <v>32</v>
      </c>
      <c r="JM8" s="34" t="s">
        <v>33</v>
      </c>
      <c r="JN8" s="34" t="s">
        <v>34</v>
      </c>
      <c r="JO8" s="34" t="s">
        <v>35</v>
      </c>
      <c r="JP8" s="34" t="s">
        <v>36</v>
      </c>
      <c r="JQ8" s="34" t="s">
        <v>37</v>
      </c>
      <c r="JR8" s="34" t="s">
        <v>38</v>
      </c>
      <c r="JS8" s="34" t="s">
        <v>39</v>
      </c>
      <c r="JT8" s="34" t="s">
        <v>40</v>
      </c>
      <c r="JU8" s="34" t="s">
        <v>41</v>
      </c>
      <c r="JV8" s="34" t="s">
        <v>42</v>
      </c>
      <c r="JW8" s="34" t="s">
        <v>43</v>
      </c>
      <c r="JX8" s="34" t="s">
        <v>44</v>
      </c>
      <c r="JY8" s="34" t="s">
        <v>45</v>
      </c>
      <c r="JZ8" s="34" t="s">
        <v>46</v>
      </c>
      <c r="KA8" s="110"/>
      <c r="KB8" s="108"/>
      <c r="KC8" s="108"/>
      <c r="KD8" s="108"/>
      <c r="KE8" s="108"/>
      <c r="KF8" s="108"/>
      <c r="KG8" s="108"/>
      <c r="KH8" s="108"/>
      <c r="KI8" s="109"/>
      <c r="KJ8" s="21" t="s">
        <v>24</v>
      </c>
    </row>
    <row r="9" spans="1:296" ht="38.25" customHeight="1" x14ac:dyDescent="0.15">
      <c r="A9" s="97">
        <v>1</v>
      </c>
      <c r="B9" s="98" t="s">
        <v>53</v>
      </c>
      <c r="C9" s="98" t="s">
        <v>54</v>
      </c>
      <c r="D9" s="98" t="s">
        <v>55</v>
      </c>
      <c r="E9" s="99" t="s">
        <v>56</v>
      </c>
      <c r="F9" s="98">
        <v>5</v>
      </c>
      <c r="G9" s="36">
        <v>15134816.666666664</v>
      </c>
      <c r="H9" s="97">
        <v>1</v>
      </c>
      <c r="I9" s="37" t="s">
        <v>57</v>
      </c>
      <c r="J9" s="37" t="s">
        <v>57</v>
      </c>
      <c r="K9" s="37" t="s">
        <v>57</v>
      </c>
      <c r="L9" s="37" t="s">
        <v>57</v>
      </c>
      <c r="M9" s="38">
        <v>14131250</v>
      </c>
      <c r="N9" s="37" t="s">
        <v>57</v>
      </c>
      <c r="O9" s="37" t="s">
        <v>57</v>
      </c>
      <c r="P9" s="39" t="s">
        <v>57</v>
      </c>
      <c r="Q9" s="39" t="s">
        <v>57</v>
      </c>
      <c r="R9" s="37" t="s">
        <v>57</v>
      </c>
      <c r="S9" s="39" t="s">
        <v>57</v>
      </c>
      <c r="T9" s="37" t="s">
        <v>57</v>
      </c>
      <c r="U9" s="37" t="s">
        <v>57</v>
      </c>
      <c r="V9" s="37" t="s">
        <v>57</v>
      </c>
      <c r="W9" s="39" t="s">
        <v>57</v>
      </c>
      <c r="X9" s="37" t="s">
        <v>57</v>
      </c>
      <c r="Y9" s="97">
        <v>1</v>
      </c>
      <c r="Z9" s="37" t="str">
        <f>IF(I9="NC","NC",IF(I9&lt;=$G9,I9,""))</f>
        <v>NC</v>
      </c>
      <c r="AA9" s="37" t="str">
        <f t="shared" ref="AA9:AO24" si="0">IF(J9="NC","NC",IF(J9&lt;=$G9,J9,""))</f>
        <v>NC</v>
      </c>
      <c r="AB9" s="37" t="str">
        <f t="shared" si="0"/>
        <v>NC</v>
      </c>
      <c r="AC9" s="37" t="str">
        <f t="shared" si="0"/>
        <v>NC</v>
      </c>
      <c r="AD9" s="37">
        <f t="shared" si="0"/>
        <v>14131250</v>
      </c>
      <c r="AE9" s="37" t="str">
        <f t="shared" si="0"/>
        <v>NC</v>
      </c>
      <c r="AF9" s="37" t="str">
        <f t="shared" si="0"/>
        <v>NC</v>
      </c>
      <c r="AG9" s="37" t="str">
        <f t="shared" si="0"/>
        <v>NC</v>
      </c>
      <c r="AH9" s="37" t="str">
        <f t="shared" si="0"/>
        <v>NC</v>
      </c>
      <c r="AI9" s="37" t="str">
        <f t="shared" si="0"/>
        <v>NC</v>
      </c>
      <c r="AJ9" s="37" t="str">
        <f t="shared" si="0"/>
        <v>NC</v>
      </c>
      <c r="AK9" s="37" t="str">
        <f t="shared" si="0"/>
        <v>NC</v>
      </c>
      <c r="AL9" s="37" t="str">
        <f t="shared" si="0"/>
        <v>NC</v>
      </c>
      <c r="AM9" s="37" t="str">
        <f t="shared" si="0"/>
        <v>NC</v>
      </c>
      <c r="AN9" s="37" t="str">
        <f t="shared" si="0"/>
        <v>NC</v>
      </c>
      <c r="AO9" s="37" t="str">
        <f t="shared" si="0"/>
        <v>NC</v>
      </c>
      <c r="AP9" s="97">
        <v>1</v>
      </c>
      <c r="AQ9" s="40" t="s">
        <v>58</v>
      </c>
      <c r="AR9" s="40" t="s">
        <v>59</v>
      </c>
      <c r="AS9" s="40" t="s">
        <v>59</v>
      </c>
      <c r="AT9" s="40" t="s">
        <v>59</v>
      </c>
      <c r="AU9" s="40" t="s">
        <v>59</v>
      </c>
      <c r="AV9" s="40" t="s">
        <v>59</v>
      </c>
      <c r="AW9" s="40" t="s">
        <v>59</v>
      </c>
      <c r="AX9" s="40" t="s">
        <v>58</v>
      </c>
      <c r="AY9" s="40" t="s">
        <v>59</v>
      </c>
      <c r="AZ9" s="40" t="s">
        <v>59</v>
      </c>
      <c r="BA9" s="40" t="s">
        <v>59</v>
      </c>
      <c r="BB9" s="40" t="s">
        <v>59</v>
      </c>
      <c r="BC9" s="40" t="s">
        <v>59</v>
      </c>
      <c r="BD9" s="40" t="s">
        <v>58</v>
      </c>
      <c r="BE9" s="40" t="s">
        <v>59</v>
      </c>
      <c r="BF9" s="40" t="s">
        <v>59</v>
      </c>
      <c r="BG9" s="97">
        <v>1</v>
      </c>
      <c r="BH9" s="41" t="s">
        <v>59</v>
      </c>
      <c r="BI9" s="41" t="s">
        <v>59</v>
      </c>
      <c r="BJ9" s="41" t="s">
        <v>58</v>
      </c>
      <c r="BK9" s="41" t="s">
        <v>59</v>
      </c>
      <c r="BL9" s="41" t="s">
        <v>59</v>
      </c>
      <c r="BM9" s="41" t="s">
        <v>59</v>
      </c>
      <c r="BN9" s="41" t="s">
        <v>59</v>
      </c>
      <c r="BO9" s="41" t="s">
        <v>59</v>
      </c>
      <c r="BP9" s="41" t="s">
        <v>59</v>
      </c>
      <c r="BQ9" s="41" t="s">
        <v>59</v>
      </c>
      <c r="BR9" s="41" t="s">
        <v>59</v>
      </c>
      <c r="BS9" s="41" t="s">
        <v>59</v>
      </c>
      <c r="BT9" s="41" t="s">
        <v>59</v>
      </c>
      <c r="BU9" s="41" t="s">
        <v>59</v>
      </c>
      <c r="BV9" s="41" t="s">
        <v>59</v>
      </c>
      <c r="BW9" s="41" t="s">
        <v>59</v>
      </c>
      <c r="BX9" s="97">
        <v>1</v>
      </c>
      <c r="BY9" s="42" t="s">
        <v>59</v>
      </c>
      <c r="BZ9" s="42" t="s">
        <v>59</v>
      </c>
      <c r="CA9" s="42" t="s">
        <v>58</v>
      </c>
      <c r="CB9" s="42" t="s">
        <v>59</v>
      </c>
      <c r="CC9" s="42" t="s">
        <v>59</v>
      </c>
      <c r="CD9" s="42" t="s">
        <v>59</v>
      </c>
      <c r="CE9" s="42" t="s">
        <v>59</v>
      </c>
      <c r="CF9" s="42" t="s">
        <v>59</v>
      </c>
      <c r="CG9" s="42" t="s">
        <v>59</v>
      </c>
      <c r="CH9" s="42" t="s">
        <v>59</v>
      </c>
      <c r="CI9" s="42" t="s">
        <v>59</v>
      </c>
      <c r="CJ9" s="42" t="s">
        <v>59</v>
      </c>
      <c r="CK9" s="42" t="s">
        <v>59</v>
      </c>
      <c r="CL9" s="42" t="s">
        <v>59</v>
      </c>
      <c r="CM9" s="42" t="s">
        <v>59</v>
      </c>
      <c r="CN9" s="42" t="s">
        <v>59</v>
      </c>
      <c r="CO9" s="97">
        <v>1</v>
      </c>
      <c r="CP9" s="43" t="str">
        <f t="shared" ref="CP9:DE24" si="1">IF(AQ9="NO CUMPLE","NO CUMPLE",IF(BH9="NO CUMPLE","NO CUMPLE",IF(BY9="NO CUMPLE","NO CUMPLE",IF(BY9="CUMPLE","CUMPLE"))))</f>
        <v>NO CUMPLE</v>
      </c>
      <c r="CQ9" s="43" t="str">
        <f t="shared" si="1"/>
        <v>CUMPLE</v>
      </c>
      <c r="CR9" s="43" t="str">
        <f t="shared" si="1"/>
        <v>NO CUMPLE</v>
      </c>
      <c r="CS9" s="43" t="str">
        <f t="shared" si="1"/>
        <v>CUMPLE</v>
      </c>
      <c r="CT9" s="43" t="str">
        <f t="shared" si="1"/>
        <v>CUMPLE</v>
      </c>
      <c r="CU9" s="43" t="str">
        <f t="shared" si="1"/>
        <v>CUMPLE</v>
      </c>
      <c r="CV9" s="43" t="str">
        <f t="shared" si="1"/>
        <v>CUMPLE</v>
      </c>
      <c r="CW9" s="43" t="str">
        <f t="shared" si="1"/>
        <v>NO CUMPLE</v>
      </c>
      <c r="CX9" s="43" t="str">
        <f t="shared" si="1"/>
        <v>CUMPLE</v>
      </c>
      <c r="CY9" s="43" t="str">
        <f t="shared" si="1"/>
        <v>CUMPLE</v>
      </c>
      <c r="CZ9" s="43" t="str">
        <f t="shared" si="1"/>
        <v>CUMPLE</v>
      </c>
      <c r="DA9" s="43" t="str">
        <f t="shared" si="1"/>
        <v>CUMPLE</v>
      </c>
      <c r="DB9" s="43" t="str">
        <f t="shared" si="1"/>
        <v>CUMPLE</v>
      </c>
      <c r="DC9" s="43" t="str">
        <f t="shared" si="1"/>
        <v>NO CUMPLE</v>
      </c>
      <c r="DD9" s="43" t="str">
        <f t="shared" si="1"/>
        <v>CUMPLE</v>
      </c>
      <c r="DE9" s="43" t="str">
        <f t="shared" si="1"/>
        <v>CUMPLE</v>
      </c>
      <c r="DF9" s="97">
        <v>1</v>
      </c>
      <c r="DG9" s="44" t="s">
        <v>57</v>
      </c>
      <c r="DH9" s="44" t="s">
        <v>57</v>
      </c>
      <c r="DI9" s="44" t="s">
        <v>57</v>
      </c>
      <c r="DJ9" s="44" t="s">
        <v>57</v>
      </c>
      <c r="DK9" s="44" t="s">
        <v>59</v>
      </c>
      <c r="DL9" s="44" t="s">
        <v>57</v>
      </c>
      <c r="DM9" s="44" t="s">
        <v>57</v>
      </c>
      <c r="DN9" s="44" t="s">
        <v>57</v>
      </c>
      <c r="DO9" s="44" t="s">
        <v>57</v>
      </c>
      <c r="DP9" s="44" t="s">
        <v>57</v>
      </c>
      <c r="DQ9" s="44" t="s">
        <v>57</v>
      </c>
      <c r="DR9" s="44" t="s">
        <v>57</v>
      </c>
      <c r="DS9" s="44" t="s">
        <v>57</v>
      </c>
      <c r="DT9" s="44" t="s">
        <v>57</v>
      </c>
      <c r="DU9" s="44" t="s">
        <v>57</v>
      </c>
      <c r="DV9" s="44" t="s">
        <v>57</v>
      </c>
      <c r="DW9" s="97">
        <v>1</v>
      </c>
      <c r="DX9" s="45" t="s">
        <v>57</v>
      </c>
      <c r="DY9" s="45" t="s">
        <v>57</v>
      </c>
      <c r="DZ9" s="45" t="s">
        <v>57</v>
      </c>
      <c r="EA9" s="45" t="s">
        <v>57</v>
      </c>
      <c r="EB9" s="45" t="s">
        <v>59</v>
      </c>
      <c r="EC9" s="45" t="s">
        <v>57</v>
      </c>
      <c r="ED9" s="45" t="s">
        <v>57</v>
      </c>
      <c r="EE9" s="45" t="s">
        <v>57</v>
      </c>
      <c r="EF9" s="45" t="s">
        <v>57</v>
      </c>
      <c r="EG9" s="45" t="s">
        <v>57</v>
      </c>
      <c r="EH9" s="45" t="s">
        <v>57</v>
      </c>
      <c r="EI9" s="45" t="s">
        <v>57</v>
      </c>
      <c r="EJ9" s="45" t="s">
        <v>57</v>
      </c>
      <c r="EK9" s="45" t="s">
        <v>57</v>
      </c>
      <c r="EL9" s="45" t="s">
        <v>57</v>
      </c>
      <c r="EM9" s="45" t="s">
        <v>57</v>
      </c>
      <c r="EN9" s="97">
        <v>1</v>
      </c>
      <c r="EO9" s="37" t="str">
        <f t="shared" ref="EO9:FD24" si="2">IF(CP9="NO CUMPLE","",IF(DG9="NO CUMPLE","",IF(DX9="NO CUMPLE","",IF(DG9="NC","",IF(DX9="CUMPLE",I9)))))</f>
        <v/>
      </c>
      <c r="EP9" s="37" t="str">
        <f t="shared" si="2"/>
        <v/>
      </c>
      <c r="EQ9" s="37" t="str">
        <f t="shared" si="2"/>
        <v/>
      </c>
      <c r="ER9" s="37" t="str">
        <f t="shared" si="2"/>
        <v/>
      </c>
      <c r="ES9" s="37">
        <f t="shared" si="2"/>
        <v>14131250</v>
      </c>
      <c r="ET9" s="37" t="str">
        <f t="shared" si="2"/>
        <v/>
      </c>
      <c r="EU9" s="37" t="str">
        <f t="shared" si="2"/>
        <v/>
      </c>
      <c r="EV9" s="37" t="str">
        <f t="shared" si="2"/>
        <v/>
      </c>
      <c r="EW9" s="37" t="str">
        <f t="shared" si="2"/>
        <v/>
      </c>
      <c r="EX9" s="37" t="str">
        <f t="shared" si="2"/>
        <v/>
      </c>
      <c r="EY9" s="37" t="str">
        <f t="shared" si="2"/>
        <v/>
      </c>
      <c r="EZ9" s="37" t="str">
        <f t="shared" si="2"/>
        <v/>
      </c>
      <c r="FA9" s="37" t="str">
        <f t="shared" si="2"/>
        <v/>
      </c>
      <c r="FB9" s="37" t="str">
        <f t="shared" si="2"/>
        <v/>
      </c>
      <c r="FC9" s="37" t="str">
        <f t="shared" si="2"/>
        <v/>
      </c>
      <c r="FD9" s="37" t="str">
        <f t="shared" si="2"/>
        <v/>
      </c>
      <c r="FE9" s="37">
        <v>15134816.666666664</v>
      </c>
      <c r="FF9" s="37">
        <v>15134816.666666664</v>
      </c>
      <c r="FG9" s="46">
        <f>COUNT(EO9:FD9)</f>
        <v>1</v>
      </c>
      <c r="FH9" s="46">
        <f>IF(FG9=2,1,IF(FG9=3,2,IF(FG9=4,3,IF(FG9&gt;4,4,))))</f>
        <v>0</v>
      </c>
      <c r="FI9" s="47">
        <f>IF(FG9=1,GEOMEAN(EO9:FD9),IF(FG9=2,GEOMEAN(EO9:FE9),IF(FG9=3,GEOMEAN(EO9:FF9),IF(FG9=4,GEOMEAN(EO9:FF9),""))))</f>
        <v>14131250</v>
      </c>
      <c r="FJ9" s="48">
        <f>IFERROR(FI9*0.15/40,"")</f>
        <v>52992.1875</v>
      </c>
      <c r="FK9" s="97">
        <v>1</v>
      </c>
      <c r="FL9" s="49" t="str">
        <f>IF(EO9="","",(EO9*100)/$FJ9)</f>
        <v/>
      </c>
      <c r="FM9" s="49" t="str">
        <f t="shared" ref="FM9:GA24" si="3">IF(EP9="","",(EP9*100)/$FJ9)</f>
        <v/>
      </c>
      <c r="FN9" s="49" t="str">
        <f t="shared" si="3"/>
        <v/>
      </c>
      <c r="FO9" s="49" t="str">
        <f t="shared" si="3"/>
        <v/>
      </c>
      <c r="FP9" s="49">
        <f t="shared" si="3"/>
        <v>26666.666666666668</v>
      </c>
      <c r="FQ9" s="49" t="str">
        <f t="shared" si="3"/>
        <v/>
      </c>
      <c r="FR9" s="49" t="str">
        <f t="shared" si="3"/>
        <v/>
      </c>
      <c r="FS9" s="49" t="str">
        <f t="shared" si="3"/>
        <v/>
      </c>
      <c r="FT9" s="49" t="str">
        <f t="shared" si="3"/>
        <v/>
      </c>
      <c r="FU9" s="49" t="str">
        <f t="shared" si="3"/>
        <v/>
      </c>
      <c r="FV9" s="49" t="str">
        <f t="shared" si="3"/>
        <v/>
      </c>
      <c r="FW9" s="49" t="str">
        <f t="shared" si="3"/>
        <v/>
      </c>
      <c r="FX9" s="49" t="str">
        <f t="shared" si="3"/>
        <v/>
      </c>
      <c r="FY9" s="49" t="str">
        <f t="shared" si="3"/>
        <v/>
      </c>
      <c r="FZ9" s="49" t="str">
        <f t="shared" si="3"/>
        <v/>
      </c>
      <c r="GA9" s="49" t="str">
        <f t="shared" si="3"/>
        <v/>
      </c>
      <c r="GB9" s="97">
        <v>1</v>
      </c>
      <c r="GC9" s="50" t="str">
        <f>IF(FL9="","",ABS(EO9-$FI9))</f>
        <v/>
      </c>
      <c r="GD9" s="50" t="str">
        <f t="shared" ref="GD9:GR24" si="4">IF(FM9="","",ABS(EP9-$FI9))</f>
        <v/>
      </c>
      <c r="GE9" s="50" t="str">
        <f t="shared" si="4"/>
        <v/>
      </c>
      <c r="GF9" s="50" t="str">
        <f t="shared" si="4"/>
        <v/>
      </c>
      <c r="GG9" s="50">
        <f t="shared" si="4"/>
        <v>0</v>
      </c>
      <c r="GH9" s="50" t="str">
        <f t="shared" si="4"/>
        <v/>
      </c>
      <c r="GI9" s="50" t="str">
        <f t="shared" si="4"/>
        <v/>
      </c>
      <c r="GJ9" s="50" t="str">
        <f t="shared" si="4"/>
        <v/>
      </c>
      <c r="GK9" s="50" t="str">
        <f t="shared" si="4"/>
        <v/>
      </c>
      <c r="GL9" s="50" t="str">
        <f t="shared" si="4"/>
        <v/>
      </c>
      <c r="GM9" s="50" t="str">
        <f t="shared" si="4"/>
        <v/>
      </c>
      <c r="GN9" s="50" t="str">
        <f t="shared" si="4"/>
        <v/>
      </c>
      <c r="GO9" s="50" t="str">
        <f t="shared" si="4"/>
        <v/>
      </c>
      <c r="GP9" s="50" t="str">
        <f t="shared" si="4"/>
        <v/>
      </c>
      <c r="GQ9" s="50" t="str">
        <f t="shared" si="4"/>
        <v/>
      </c>
      <c r="GR9" s="50" t="str">
        <f t="shared" si="4"/>
        <v/>
      </c>
      <c r="GS9" s="97">
        <v>1</v>
      </c>
      <c r="GT9" s="51" t="str">
        <f>IF(GC9="","",IF(GC9=$FJ9,100,((GC9*100)/$FJ9)))</f>
        <v/>
      </c>
      <c r="GU9" s="51" t="str">
        <f t="shared" ref="GU9:HI24" si="5">IF(GD9="","",IF(GD9=$FJ9,100,((GD9*100)/$FJ9)))</f>
        <v/>
      </c>
      <c r="GV9" s="51" t="str">
        <f t="shared" si="5"/>
        <v/>
      </c>
      <c r="GW9" s="51" t="str">
        <f t="shared" si="5"/>
        <v/>
      </c>
      <c r="GX9" s="51">
        <f t="shared" si="5"/>
        <v>0</v>
      </c>
      <c r="GY9" s="51" t="str">
        <f t="shared" si="5"/>
        <v/>
      </c>
      <c r="GZ9" s="51" t="str">
        <f t="shared" si="5"/>
        <v/>
      </c>
      <c r="HA9" s="51" t="str">
        <f t="shared" si="5"/>
        <v/>
      </c>
      <c r="HB9" s="51" t="str">
        <f t="shared" si="5"/>
        <v/>
      </c>
      <c r="HC9" s="51" t="str">
        <f t="shared" si="5"/>
        <v/>
      </c>
      <c r="HD9" s="51" t="str">
        <f t="shared" si="5"/>
        <v/>
      </c>
      <c r="HE9" s="51" t="str">
        <f t="shared" si="5"/>
        <v/>
      </c>
      <c r="HF9" s="51" t="str">
        <f t="shared" si="5"/>
        <v/>
      </c>
      <c r="HG9" s="51" t="str">
        <f t="shared" si="5"/>
        <v/>
      </c>
      <c r="HH9" s="51" t="str">
        <f t="shared" si="5"/>
        <v/>
      </c>
      <c r="HI9" s="51" t="str">
        <f t="shared" si="5"/>
        <v/>
      </c>
      <c r="HJ9" s="100">
        <f>MIN(GT9:HI9)</f>
        <v>0</v>
      </c>
      <c r="HK9" s="97">
        <v>1</v>
      </c>
      <c r="HL9" s="52" t="str">
        <f>IF(GT9="","",IF(GT9=$HJ9,40,(($HJ9/GT9)*40)))</f>
        <v/>
      </c>
      <c r="HM9" s="52" t="str">
        <f t="shared" ref="HM9:IA24" si="6">IF(GU9="","",IF(GU9=$HJ9,40,(($HJ9/GU9)*40)))</f>
        <v/>
      </c>
      <c r="HN9" s="52" t="str">
        <f t="shared" si="6"/>
        <v/>
      </c>
      <c r="HO9" s="52" t="str">
        <f t="shared" si="6"/>
        <v/>
      </c>
      <c r="HP9" s="52">
        <f t="shared" si="6"/>
        <v>40</v>
      </c>
      <c r="HQ9" s="52" t="str">
        <f t="shared" si="6"/>
        <v/>
      </c>
      <c r="HR9" s="52" t="str">
        <f t="shared" si="6"/>
        <v/>
      </c>
      <c r="HS9" s="52" t="str">
        <f t="shared" si="6"/>
        <v/>
      </c>
      <c r="HT9" s="52" t="str">
        <f t="shared" si="6"/>
        <v/>
      </c>
      <c r="HU9" s="52" t="str">
        <f t="shared" si="6"/>
        <v/>
      </c>
      <c r="HV9" s="52" t="str">
        <f t="shared" si="6"/>
        <v/>
      </c>
      <c r="HW9" s="52" t="str">
        <f t="shared" si="6"/>
        <v/>
      </c>
      <c r="HX9" s="52" t="str">
        <f t="shared" si="6"/>
        <v/>
      </c>
      <c r="HY9" s="52" t="str">
        <f t="shared" si="6"/>
        <v/>
      </c>
      <c r="HZ9" s="52" t="str">
        <f t="shared" si="6"/>
        <v/>
      </c>
      <c r="IA9" s="52" t="str">
        <f t="shared" si="6"/>
        <v/>
      </c>
      <c r="IB9" s="97">
        <v>1</v>
      </c>
      <c r="IC9" s="53"/>
      <c r="ID9" s="53"/>
      <c r="IE9" s="53"/>
      <c r="IF9" s="53"/>
      <c r="IG9" s="53">
        <v>48</v>
      </c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97">
        <v>1</v>
      </c>
      <c r="IT9" s="54">
        <f>IF(IC9&lt;36,0,IF(IC9=36,20,IF(IC9&lt;=61,30,IF(IC9&gt;=62,60,""))))</f>
        <v>0</v>
      </c>
      <c r="IU9" s="54">
        <f t="shared" ref="IU9:JI24" si="7">IF(ID9&lt;36,0,IF(ID9=36,20,IF(ID9&lt;=61,30,IF(ID9&gt;=62,60,""))))</f>
        <v>0</v>
      </c>
      <c r="IV9" s="54">
        <f t="shared" si="7"/>
        <v>0</v>
      </c>
      <c r="IW9" s="54">
        <f t="shared" si="7"/>
        <v>0</v>
      </c>
      <c r="IX9" s="54">
        <f t="shared" si="7"/>
        <v>30</v>
      </c>
      <c r="IY9" s="54">
        <f t="shared" si="7"/>
        <v>0</v>
      </c>
      <c r="IZ9" s="54">
        <f t="shared" si="7"/>
        <v>0</v>
      </c>
      <c r="JA9" s="54">
        <f t="shared" si="7"/>
        <v>0</v>
      </c>
      <c r="JB9" s="54">
        <f t="shared" si="7"/>
        <v>0</v>
      </c>
      <c r="JC9" s="54">
        <f t="shared" si="7"/>
        <v>0</v>
      </c>
      <c r="JD9" s="54">
        <f t="shared" si="7"/>
        <v>0</v>
      </c>
      <c r="JE9" s="54">
        <f t="shared" si="7"/>
        <v>0</v>
      </c>
      <c r="JF9" s="54">
        <f t="shared" si="7"/>
        <v>0</v>
      </c>
      <c r="JG9" s="54">
        <f t="shared" si="7"/>
        <v>0</v>
      </c>
      <c r="JH9" s="54">
        <f t="shared" si="7"/>
        <v>0</v>
      </c>
      <c r="JI9" s="54">
        <f t="shared" si="7"/>
        <v>0</v>
      </c>
      <c r="JJ9" s="97">
        <v>1</v>
      </c>
      <c r="JK9" s="55" t="str">
        <f>IF(HL9="","",(IT9+HL9))</f>
        <v/>
      </c>
      <c r="JL9" s="55" t="str">
        <f t="shared" ref="JL9:JZ24" si="8">IF(HM9="","",(IU9+HM9))</f>
        <v/>
      </c>
      <c r="JM9" s="55" t="str">
        <f t="shared" si="8"/>
        <v/>
      </c>
      <c r="JN9" s="55" t="str">
        <f t="shared" si="8"/>
        <v/>
      </c>
      <c r="JO9" s="55">
        <f t="shared" si="8"/>
        <v>70</v>
      </c>
      <c r="JP9" s="55" t="str">
        <f t="shared" si="8"/>
        <v/>
      </c>
      <c r="JQ9" s="55" t="str">
        <f t="shared" si="8"/>
        <v/>
      </c>
      <c r="JR9" s="55" t="str">
        <f t="shared" si="8"/>
        <v/>
      </c>
      <c r="JS9" s="55" t="str">
        <f t="shared" si="8"/>
        <v/>
      </c>
      <c r="JT9" s="55" t="str">
        <f t="shared" si="8"/>
        <v/>
      </c>
      <c r="JU9" s="55" t="str">
        <f t="shared" si="8"/>
        <v/>
      </c>
      <c r="JV9" s="55" t="str">
        <f t="shared" si="8"/>
        <v/>
      </c>
      <c r="JW9" s="55" t="str">
        <f t="shared" si="8"/>
        <v/>
      </c>
      <c r="JX9" s="55" t="str">
        <f t="shared" si="8"/>
        <v/>
      </c>
      <c r="JY9" s="55" t="str">
        <f t="shared" si="8"/>
        <v/>
      </c>
      <c r="JZ9" s="55" t="str">
        <f t="shared" si="8"/>
        <v/>
      </c>
      <c r="KA9" s="56">
        <f t="shared" ref="KA9:KA53" si="9">MAX(JK9:JZ9)</f>
        <v>70</v>
      </c>
      <c r="KB9" s="57" t="str">
        <f>IF($KA9=JK9,JK$8,IF($KA9=JL9,JL$8,IF($KA9=JM9,JM$8,IF($KA9=JN9,JN$8,IF($KA9=JO9,JO$8,IF($KA9=JP9,JP$8,IF($KA9=JQ9,JQ$8,"")))))))</f>
        <v xml:space="preserve">CESAR TABARES L Y COMPAÑIA SAS CTL COMPANY SAS </v>
      </c>
      <c r="KC9" s="57" t="str">
        <f t="shared" ref="KC9:KC53" si="10">IF($KA9=JR9,JR$8,IF($KA9=JS9,JS$8,IF($KA9=JT9,JT$8,IF($KA9=JU9,JU$8,IF($KA9=JV9,JV$8,IF($KA9=JW9,JW$8,IF($KA9=JX9,JX$8,"")))))))</f>
        <v/>
      </c>
      <c r="KD9" s="57" t="str">
        <f>IF($KA9=JY9,JY$8,IF($KA9=JZ9,JZ$8,""))</f>
        <v/>
      </c>
      <c r="KE9" s="58" t="str">
        <f>CONCATENATE(KB9,KC9,KD9)</f>
        <v xml:space="preserve">CESAR TABARES L Y COMPAÑIA SAS CTL COMPANY SAS </v>
      </c>
      <c r="KF9" s="59">
        <f t="shared" ref="KF9:KF53" si="11">IF($KE9=$I$8,$I9,IF($KE9=$J$8,$J9,IF($KE9=$K$8,$K9,IF($KE9=$L$8,$L9,IF($KE9=$M$8,$M9,IF($KE9=$N$8,$N9,IF($KE9=$O$8,$O9,"")))))))</f>
        <v>14131250</v>
      </c>
      <c r="KG9" s="59" t="str">
        <f t="shared" ref="KG9:KG53" si="12">IF($KE9=$P$8,$P9,IF($KE9=$Q$8,$Q9,IF($KE9=$R$8,$R9,IF($KE9=$S$8,$S9,IF($KE9=$T$8,$T9,IF($KE9=$U$8,$U9,IF($KE9=$V$8,$V9,"")))))))</f>
        <v/>
      </c>
      <c r="KH9" s="59" t="str">
        <f t="shared" ref="KH9:KH53" si="13">IF($KE9=$W$8,$W9,IF($KE9=$X$8,$X9,""))</f>
        <v/>
      </c>
      <c r="KI9" s="59">
        <f t="shared" ref="KI9:KI53" si="14">MAX(KF9:KH9)</f>
        <v>14131250</v>
      </c>
      <c r="KJ9" s="97">
        <v>1</v>
      </c>
    </row>
    <row r="10" spans="1:296" ht="37.5" customHeight="1" x14ac:dyDescent="0.15">
      <c r="A10" s="97">
        <v>2</v>
      </c>
      <c r="B10" s="98" t="s">
        <v>53</v>
      </c>
      <c r="C10" s="98" t="s">
        <v>60</v>
      </c>
      <c r="D10" s="98" t="s">
        <v>61</v>
      </c>
      <c r="E10" s="99" t="s">
        <v>62</v>
      </c>
      <c r="F10" s="98">
        <v>1</v>
      </c>
      <c r="G10" s="36">
        <v>5029733.333333334</v>
      </c>
      <c r="H10" s="97">
        <v>2</v>
      </c>
      <c r="I10" s="37" t="s">
        <v>57</v>
      </c>
      <c r="J10" s="37" t="s">
        <v>57</v>
      </c>
      <c r="K10" s="37" t="s">
        <v>57</v>
      </c>
      <c r="L10" s="37" t="s">
        <v>57</v>
      </c>
      <c r="M10" s="38">
        <v>4928980</v>
      </c>
      <c r="N10" s="37" t="s">
        <v>57</v>
      </c>
      <c r="O10" s="37" t="s">
        <v>57</v>
      </c>
      <c r="P10" s="39" t="s">
        <v>57</v>
      </c>
      <c r="Q10" s="39" t="s">
        <v>57</v>
      </c>
      <c r="R10" s="37" t="s">
        <v>57</v>
      </c>
      <c r="S10" s="39" t="s">
        <v>57</v>
      </c>
      <c r="T10" s="37" t="s">
        <v>57</v>
      </c>
      <c r="U10" s="37" t="s">
        <v>57</v>
      </c>
      <c r="V10" s="37" t="s">
        <v>57</v>
      </c>
      <c r="W10" s="39" t="s">
        <v>57</v>
      </c>
      <c r="X10" s="37" t="s">
        <v>57</v>
      </c>
      <c r="Y10" s="97">
        <v>2</v>
      </c>
      <c r="Z10" s="37" t="str">
        <f t="shared" ref="Z10:AO39" si="15">IF(I10="NC","NC",IF(I10&lt;=$G10,I10,""))</f>
        <v>NC</v>
      </c>
      <c r="AA10" s="37" t="str">
        <f t="shared" si="0"/>
        <v>NC</v>
      </c>
      <c r="AB10" s="37" t="str">
        <f t="shared" si="0"/>
        <v>NC</v>
      </c>
      <c r="AC10" s="37" t="str">
        <f t="shared" si="0"/>
        <v>NC</v>
      </c>
      <c r="AD10" s="37">
        <f t="shared" si="0"/>
        <v>4928980</v>
      </c>
      <c r="AE10" s="37" t="str">
        <f t="shared" si="0"/>
        <v>NC</v>
      </c>
      <c r="AF10" s="37" t="str">
        <f t="shared" si="0"/>
        <v>NC</v>
      </c>
      <c r="AG10" s="37" t="str">
        <f t="shared" si="0"/>
        <v>NC</v>
      </c>
      <c r="AH10" s="37" t="str">
        <f t="shared" si="0"/>
        <v>NC</v>
      </c>
      <c r="AI10" s="37" t="str">
        <f t="shared" si="0"/>
        <v>NC</v>
      </c>
      <c r="AJ10" s="37" t="str">
        <f t="shared" si="0"/>
        <v>NC</v>
      </c>
      <c r="AK10" s="37" t="str">
        <f t="shared" si="0"/>
        <v>NC</v>
      </c>
      <c r="AL10" s="37" t="str">
        <f t="shared" si="0"/>
        <v>NC</v>
      </c>
      <c r="AM10" s="37" t="str">
        <f t="shared" si="0"/>
        <v>NC</v>
      </c>
      <c r="AN10" s="37" t="str">
        <f t="shared" si="0"/>
        <v>NC</v>
      </c>
      <c r="AO10" s="37" t="str">
        <f t="shared" si="0"/>
        <v>NC</v>
      </c>
      <c r="AP10" s="97">
        <v>2</v>
      </c>
      <c r="AQ10" s="40" t="s">
        <v>58</v>
      </c>
      <c r="AR10" s="40" t="s">
        <v>59</v>
      </c>
      <c r="AS10" s="40" t="s">
        <v>59</v>
      </c>
      <c r="AT10" s="40" t="s">
        <v>59</v>
      </c>
      <c r="AU10" s="40" t="s">
        <v>59</v>
      </c>
      <c r="AV10" s="40" t="s">
        <v>59</v>
      </c>
      <c r="AW10" s="40" t="s">
        <v>59</v>
      </c>
      <c r="AX10" s="40" t="s">
        <v>58</v>
      </c>
      <c r="AY10" s="40" t="s">
        <v>59</v>
      </c>
      <c r="AZ10" s="40" t="s">
        <v>59</v>
      </c>
      <c r="BA10" s="40" t="s">
        <v>59</v>
      </c>
      <c r="BB10" s="40" t="s">
        <v>59</v>
      </c>
      <c r="BC10" s="40" t="s">
        <v>59</v>
      </c>
      <c r="BD10" s="40" t="s">
        <v>58</v>
      </c>
      <c r="BE10" s="40" t="s">
        <v>59</v>
      </c>
      <c r="BF10" s="40" t="s">
        <v>59</v>
      </c>
      <c r="BG10" s="97">
        <v>2</v>
      </c>
      <c r="BH10" s="41" t="s">
        <v>59</v>
      </c>
      <c r="BI10" s="41" t="s">
        <v>59</v>
      </c>
      <c r="BJ10" s="41" t="s">
        <v>58</v>
      </c>
      <c r="BK10" s="41" t="s">
        <v>59</v>
      </c>
      <c r="BL10" s="41" t="s">
        <v>59</v>
      </c>
      <c r="BM10" s="41" t="s">
        <v>59</v>
      </c>
      <c r="BN10" s="41" t="s">
        <v>59</v>
      </c>
      <c r="BO10" s="41" t="s">
        <v>59</v>
      </c>
      <c r="BP10" s="41" t="s">
        <v>59</v>
      </c>
      <c r="BQ10" s="41" t="s">
        <v>59</v>
      </c>
      <c r="BR10" s="41" t="s">
        <v>59</v>
      </c>
      <c r="BS10" s="41" t="s">
        <v>59</v>
      </c>
      <c r="BT10" s="41" t="s">
        <v>59</v>
      </c>
      <c r="BU10" s="41" t="s">
        <v>59</v>
      </c>
      <c r="BV10" s="41" t="s">
        <v>59</v>
      </c>
      <c r="BW10" s="41" t="s">
        <v>59</v>
      </c>
      <c r="BX10" s="97">
        <v>2</v>
      </c>
      <c r="BY10" s="42" t="s">
        <v>59</v>
      </c>
      <c r="BZ10" s="42" t="s">
        <v>59</v>
      </c>
      <c r="CA10" s="42" t="s">
        <v>58</v>
      </c>
      <c r="CB10" s="42" t="s">
        <v>59</v>
      </c>
      <c r="CC10" s="42" t="s">
        <v>59</v>
      </c>
      <c r="CD10" s="42" t="s">
        <v>59</v>
      </c>
      <c r="CE10" s="42" t="s">
        <v>59</v>
      </c>
      <c r="CF10" s="42" t="s">
        <v>59</v>
      </c>
      <c r="CG10" s="42" t="s">
        <v>59</v>
      </c>
      <c r="CH10" s="42" t="s">
        <v>59</v>
      </c>
      <c r="CI10" s="42" t="s">
        <v>59</v>
      </c>
      <c r="CJ10" s="42" t="s">
        <v>59</v>
      </c>
      <c r="CK10" s="42" t="s">
        <v>59</v>
      </c>
      <c r="CL10" s="42" t="s">
        <v>59</v>
      </c>
      <c r="CM10" s="42" t="s">
        <v>59</v>
      </c>
      <c r="CN10" s="42" t="s">
        <v>59</v>
      </c>
      <c r="CO10" s="97">
        <v>2</v>
      </c>
      <c r="CP10" s="43" t="str">
        <f t="shared" si="1"/>
        <v>NO CUMPLE</v>
      </c>
      <c r="CQ10" s="43" t="str">
        <f t="shared" si="1"/>
        <v>CUMPLE</v>
      </c>
      <c r="CR10" s="43" t="str">
        <f t="shared" si="1"/>
        <v>NO CUMPLE</v>
      </c>
      <c r="CS10" s="43" t="str">
        <f t="shared" si="1"/>
        <v>CUMPLE</v>
      </c>
      <c r="CT10" s="43" t="str">
        <f t="shared" si="1"/>
        <v>CUMPLE</v>
      </c>
      <c r="CU10" s="43" t="str">
        <f t="shared" si="1"/>
        <v>CUMPLE</v>
      </c>
      <c r="CV10" s="43" t="str">
        <f t="shared" si="1"/>
        <v>CUMPLE</v>
      </c>
      <c r="CW10" s="43" t="str">
        <f t="shared" si="1"/>
        <v>NO CUMPLE</v>
      </c>
      <c r="CX10" s="43" t="str">
        <f t="shared" si="1"/>
        <v>CUMPLE</v>
      </c>
      <c r="CY10" s="43" t="str">
        <f t="shared" si="1"/>
        <v>CUMPLE</v>
      </c>
      <c r="CZ10" s="43" t="str">
        <f t="shared" si="1"/>
        <v>CUMPLE</v>
      </c>
      <c r="DA10" s="43" t="str">
        <f t="shared" si="1"/>
        <v>CUMPLE</v>
      </c>
      <c r="DB10" s="43" t="str">
        <f t="shared" si="1"/>
        <v>CUMPLE</v>
      </c>
      <c r="DC10" s="43" t="str">
        <f t="shared" si="1"/>
        <v>NO CUMPLE</v>
      </c>
      <c r="DD10" s="43" t="str">
        <f t="shared" si="1"/>
        <v>CUMPLE</v>
      </c>
      <c r="DE10" s="43" t="str">
        <f t="shared" si="1"/>
        <v>CUMPLE</v>
      </c>
      <c r="DF10" s="97">
        <v>2</v>
      </c>
      <c r="DG10" s="44" t="s">
        <v>57</v>
      </c>
      <c r="DH10" s="44" t="s">
        <v>57</v>
      </c>
      <c r="DI10" s="44" t="s">
        <v>57</v>
      </c>
      <c r="DJ10" s="44" t="s">
        <v>57</v>
      </c>
      <c r="DK10" s="44" t="s">
        <v>59</v>
      </c>
      <c r="DL10" s="44" t="s">
        <v>57</v>
      </c>
      <c r="DM10" s="44" t="s">
        <v>57</v>
      </c>
      <c r="DN10" s="44" t="s">
        <v>57</v>
      </c>
      <c r="DO10" s="44" t="s">
        <v>57</v>
      </c>
      <c r="DP10" s="44" t="s">
        <v>57</v>
      </c>
      <c r="DQ10" s="44" t="s">
        <v>57</v>
      </c>
      <c r="DR10" s="44" t="s">
        <v>57</v>
      </c>
      <c r="DS10" s="44" t="s">
        <v>57</v>
      </c>
      <c r="DT10" s="44" t="s">
        <v>57</v>
      </c>
      <c r="DU10" s="44" t="s">
        <v>57</v>
      </c>
      <c r="DV10" s="44" t="s">
        <v>57</v>
      </c>
      <c r="DW10" s="97">
        <v>2</v>
      </c>
      <c r="DX10" s="45" t="s">
        <v>57</v>
      </c>
      <c r="DY10" s="45" t="s">
        <v>57</v>
      </c>
      <c r="DZ10" s="45" t="s">
        <v>57</v>
      </c>
      <c r="EA10" s="45" t="s">
        <v>57</v>
      </c>
      <c r="EB10" s="45" t="s">
        <v>59</v>
      </c>
      <c r="EC10" s="45" t="s">
        <v>57</v>
      </c>
      <c r="ED10" s="45" t="s">
        <v>57</v>
      </c>
      <c r="EE10" s="45" t="s">
        <v>57</v>
      </c>
      <c r="EF10" s="45" t="s">
        <v>57</v>
      </c>
      <c r="EG10" s="45" t="s">
        <v>57</v>
      </c>
      <c r="EH10" s="45" t="s">
        <v>57</v>
      </c>
      <c r="EI10" s="45" t="s">
        <v>57</v>
      </c>
      <c r="EJ10" s="45" t="s">
        <v>57</v>
      </c>
      <c r="EK10" s="45" t="s">
        <v>57</v>
      </c>
      <c r="EL10" s="45" t="s">
        <v>57</v>
      </c>
      <c r="EM10" s="45" t="s">
        <v>57</v>
      </c>
      <c r="EN10" s="97">
        <v>2</v>
      </c>
      <c r="EO10" s="37" t="str">
        <f t="shared" si="2"/>
        <v/>
      </c>
      <c r="EP10" s="37" t="str">
        <f t="shared" si="2"/>
        <v/>
      </c>
      <c r="EQ10" s="37" t="str">
        <f t="shared" si="2"/>
        <v/>
      </c>
      <c r="ER10" s="37" t="str">
        <f t="shared" si="2"/>
        <v/>
      </c>
      <c r="ES10" s="37">
        <f t="shared" si="2"/>
        <v>4928980</v>
      </c>
      <c r="ET10" s="37" t="str">
        <f t="shared" si="2"/>
        <v/>
      </c>
      <c r="EU10" s="37" t="str">
        <f t="shared" si="2"/>
        <v/>
      </c>
      <c r="EV10" s="37" t="str">
        <f t="shared" si="2"/>
        <v/>
      </c>
      <c r="EW10" s="37" t="str">
        <f t="shared" si="2"/>
        <v/>
      </c>
      <c r="EX10" s="37" t="str">
        <f t="shared" si="2"/>
        <v/>
      </c>
      <c r="EY10" s="37" t="str">
        <f t="shared" si="2"/>
        <v/>
      </c>
      <c r="EZ10" s="37" t="str">
        <f t="shared" si="2"/>
        <v/>
      </c>
      <c r="FA10" s="37" t="str">
        <f t="shared" si="2"/>
        <v/>
      </c>
      <c r="FB10" s="37" t="str">
        <f t="shared" si="2"/>
        <v/>
      </c>
      <c r="FC10" s="37" t="str">
        <f t="shared" si="2"/>
        <v/>
      </c>
      <c r="FD10" s="37" t="str">
        <f t="shared" si="2"/>
        <v/>
      </c>
      <c r="FE10" s="37">
        <v>5029733.333333334</v>
      </c>
      <c r="FF10" s="37">
        <v>5029733.333333334</v>
      </c>
      <c r="FG10" s="46">
        <f t="shared" ref="FG10:FG53" si="16">COUNT(EO10:FD10)</f>
        <v>1</v>
      </c>
      <c r="FH10" s="46">
        <f t="shared" ref="FH10:FH53" si="17">IF(FG10=2,1,IF(FG10=3,2,IF(FG10=4,3,IF(FG10&gt;4,4,))))</f>
        <v>0</v>
      </c>
      <c r="FI10" s="47">
        <f t="shared" ref="FI10:FI53" si="18">IF(FG10=1,GEOMEAN(EO10:FD10),IF(FG10=2,GEOMEAN(EO10:FE10),IF(FG10=3,GEOMEAN(EO10:FF10),IF(FG10=4,GEOMEAN(EO10:FF10),""))))</f>
        <v>4928980</v>
      </c>
      <c r="FJ10" s="48">
        <f>IFERROR(FI10*0.15/40,"")</f>
        <v>18483.674999999999</v>
      </c>
      <c r="FK10" s="97">
        <v>2</v>
      </c>
      <c r="FL10" s="49" t="str">
        <f t="shared" ref="FL10:GA39" si="19">IF(EO10="","",(EO10*100)/$FJ10)</f>
        <v/>
      </c>
      <c r="FM10" s="49" t="str">
        <f t="shared" si="3"/>
        <v/>
      </c>
      <c r="FN10" s="49" t="str">
        <f t="shared" si="3"/>
        <v/>
      </c>
      <c r="FO10" s="49" t="str">
        <f t="shared" si="3"/>
        <v/>
      </c>
      <c r="FP10" s="49">
        <f t="shared" si="3"/>
        <v>26666.666666666668</v>
      </c>
      <c r="FQ10" s="49" t="str">
        <f t="shared" si="3"/>
        <v/>
      </c>
      <c r="FR10" s="49" t="str">
        <f t="shared" si="3"/>
        <v/>
      </c>
      <c r="FS10" s="49" t="str">
        <f t="shared" si="3"/>
        <v/>
      </c>
      <c r="FT10" s="49" t="str">
        <f t="shared" si="3"/>
        <v/>
      </c>
      <c r="FU10" s="49" t="str">
        <f t="shared" si="3"/>
        <v/>
      </c>
      <c r="FV10" s="49" t="str">
        <f t="shared" si="3"/>
        <v/>
      </c>
      <c r="FW10" s="49" t="str">
        <f t="shared" si="3"/>
        <v/>
      </c>
      <c r="FX10" s="49" t="str">
        <f t="shared" si="3"/>
        <v/>
      </c>
      <c r="FY10" s="49" t="str">
        <f t="shared" si="3"/>
        <v/>
      </c>
      <c r="FZ10" s="49" t="str">
        <f t="shared" si="3"/>
        <v/>
      </c>
      <c r="GA10" s="49" t="str">
        <f t="shared" si="3"/>
        <v/>
      </c>
      <c r="GB10" s="97">
        <v>2</v>
      </c>
      <c r="GC10" s="50" t="str">
        <f t="shared" ref="GC10:GR39" si="20">IF(FL10="","",ABS(EO10-$FI10))</f>
        <v/>
      </c>
      <c r="GD10" s="50" t="str">
        <f t="shared" si="4"/>
        <v/>
      </c>
      <c r="GE10" s="50" t="str">
        <f t="shared" si="4"/>
        <v/>
      </c>
      <c r="GF10" s="50" t="str">
        <f t="shared" si="4"/>
        <v/>
      </c>
      <c r="GG10" s="50">
        <f t="shared" si="4"/>
        <v>0</v>
      </c>
      <c r="GH10" s="50" t="str">
        <f t="shared" si="4"/>
        <v/>
      </c>
      <c r="GI10" s="50" t="str">
        <f t="shared" si="4"/>
        <v/>
      </c>
      <c r="GJ10" s="50" t="str">
        <f t="shared" si="4"/>
        <v/>
      </c>
      <c r="GK10" s="50" t="str">
        <f t="shared" si="4"/>
        <v/>
      </c>
      <c r="GL10" s="50" t="str">
        <f t="shared" si="4"/>
        <v/>
      </c>
      <c r="GM10" s="50" t="str">
        <f t="shared" si="4"/>
        <v/>
      </c>
      <c r="GN10" s="50" t="str">
        <f t="shared" si="4"/>
        <v/>
      </c>
      <c r="GO10" s="50" t="str">
        <f t="shared" si="4"/>
        <v/>
      </c>
      <c r="GP10" s="50" t="str">
        <f t="shared" si="4"/>
        <v/>
      </c>
      <c r="GQ10" s="50" t="str">
        <f t="shared" si="4"/>
        <v/>
      </c>
      <c r="GR10" s="50" t="str">
        <f t="shared" si="4"/>
        <v/>
      </c>
      <c r="GS10" s="97">
        <v>2</v>
      </c>
      <c r="GT10" s="51" t="str">
        <f t="shared" ref="GT10:HI39" si="21">IF(GC10="","",IF(GC10=$FJ10,100,((GC10*100)/$FJ10)))</f>
        <v/>
      </c>
      <c r="GU10" s="51" t="str">
        <f t="shared" si="5"/>
        <v/>
      </c>
      <c r="GV10" s="51" t="str">
        <f t="shared" si="5"/>
        <v/>
      </c>
      <c r="GW10" s="51" t="str">
        <f t="shared" si="5"/>
        <v/>
      </c>
      <c r="GX10" s="51">
        <f t="shared" si="5"/>
        <v>0</v>
      </c>
      <c r="GY10" s="51" t="str">
        <f t="shared" si="5"/>
        <v/>
      </c>
      <c r="GZ10" s="51" t="str">
        <f t="shared" si="5"/>
        <v/>
      </c>
      <c r="HA10" s="51" t="str">
        <f t="shared" si="5"/>
        <v/>
      </c>
      <c r="HB10" s="51" t="str">
        <f t="shared" si="5"/>
        <v/>
      </c>
      <c r="HC10" s="51" t="str">
        <f t="shared" si="5"/>
        <v/>
      </c>
      <c r="HD10" s="51" t="str">
        <f t="shared" si="5"/>
        <v/>
      </c>
      <c r="HE10" s="51" t="str">
        <f t="shared" si="5"/>
        <v/>
      </c>
      <c r="HF10" s="51" t="str">
        <f t="shared" si="5"/>
        <v/>
      </c>
      <c r="HG10" s="51" t="str">
        <f t="shared" si="5"/>
        <v/>
      </c>
      <c r="HH10" s="51" t="str">
        <f t="shared" si="5"/>
        <v/>
      </c>
      <c r="HI10" s="51" t="str">
        <f t="shared" si="5"/>
        <v/>
      </c>
      <c r="HJ10" s="100">
        <f t="shared" ref="HJ10:HJ53" si="22">MIN(GT10:HI10)</f>
        <v>0</v>
      </c>
      <c r="HK10" s="97">
        <v>2</v>
      </c>
      <c r="HL10" s="52" t="str">
        <f t="shared" ref="HL10:IA39" si="23">IF(GT10="","",IF(GT10=$HJ10,40,(($HJ10/GT10)*40)))</f>
        <v/>
      </c>
      <c r="HM10" s="52" t="str">
        <f t="shared" si="6"/>
        <v/>
      </c>
      <c r="HN10" s="52" t="str">
        <f t="shared" si="6"/>
        <v/>
      </c>
      <c r="HO10" s="52" t="str">
        <f t="shared" si="6"/>
        <v/>
      </c>
      <c r="HP10" s="52">
        <f t="shared" si="6"/>
        <v>40</v>
      </c>
      <c r="HQ10" s="52" t="str">
        <f t="shared" si="6"/>
        <v/>
      </c>
      <c r="HR10" s="52" t="str">
        <f t="shared" si="6"/>
        <v/>
      </c>
      <c r="HS10" s="52" t="str">
        <f t="shared" si="6"/>
        <v/>
      </c>
      <c r="HT10" s="52" t="str">
        <f t="shared" si="6"/>
        <v/>
      </c>
      <c r="HU10" s="52" t="str">
        <f t="shared" si="6"/>
        <v/>
      </c>
      <c r="HV10" s="52" t="str">
        <f t="shared" si="6"/>
        <v/>
      </c>
      <c r="HW10" s="52" t="str">
        <f t="shared" si="6"/>
        <v/>
      </c>
      <c r="HX10" s="52" t="str">
        <f t="shared" si="6"/>
        <v/>
      </c>
      <c r="HY10" s="52" t="str">
        <f t="shared" si="6"/>
        <v/>
      </c>
      <c r="HZ10" s="52" t="str">
        <f t="shared" si="6"/>
        <v/>
      </c>
      <c r="IA10" s="52" t="str">
        <f t="shared" si="6"/>
        <v/>
      </c>
      <c r="IB10" s="97">
        <v>2</v>
      </c>
      <c r="IC10" s="53"/>
      <c r="ID10" s="53"/>
      <c r="IE10" s="53"/>
      <c r="IF10" s="53"/>
      <c r="IG10" s="53">
        <v>48</v>
      </c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97">
        <v>2</v>
      </c>
      <c r="IT10" s="54">
        <f t="shared" ref="IT10:JI39" si="24">IF(IC10&lt;36,0,IF(IC10=36,20,IF(IC10&lt;=61,30,IF(IC10&gt;=62,60,""))))</f>
        <v>0</v>
      </c>
      <c r="IU10" s="54">
        <f t="shared" si="7"/>
        <v>0</v>
      </c>
      <c r="IV10" s="54">
        <f t="shared" si="7"/>
        <v>0</v>
      </c>
      <c r="IW10" s="54">
        <f t="shared" si="7"/>
        <v>0</v>
      </c>
      <c r="IX10" s="54">
        <f t="shared" si="7"/>
        <v>30</v>
      </c>
      <c r="IY10" s="54">
        <f t="shared" si="7"/>
        <v>0</v>
      </c>
      <c r="IZ10" s="54">
        <f t="shared" si="7"/>
        <v>0</v>
      </c>
      <c r="JA10" s="54">
        <f t="shared" si="7"/>
        <v>0</v>
      </c>
      <c r="JB10" s="54">
        <f t="shared" si="7"/>
        <v>0</v>
      </c>
      <c r="JC10" s="54">
        <f t="shared" si="7"/>
        <v>0</v>
      </c>
      <c r="JD10" s="54">
        <f t="shared" si="7"/>
        <v>0</v>
      </c>
      <c r="JE10" s="54">
        <f t="shared" si="7"/>
        <v>0</v>
      </c>
      <c r="JF10" s="54">
        <f t="shared" si="7"/>
        <v>0</v>
      </c>
      <c r="JG10" s="54">
        <f t="shared" si="7"/>
        <v>0</v>
      </c>
      <c r="JH10" s="54">
        <f t="shared" si="7"/>
        <v>0</v>
      </c>
      <c r="JI10" s="54">
        <f t="shared" si="7"/>
        <v>0</v>
      </c>
      <c r="JJ10" s="97">
        <v>2</v>
      </c>
      <c r="JK10" s="55" t="str">
        <f t="shared" ref="JK10:JZ39" si="25">IF(HL10="","",(IT10+HL10))</f>
        <v/>
      </c>
      <c r="JL10" s="55" t="str">
        <f t="shared" si="8"/>
        <v/>
      </c>
      <c r="JM10" s="55" t="str">
        <f t="shared" si="8"/>
        <v/>
      </c>
      <c r="JN10" s="55" t="str">
        <f t="shared" si="8"/>
        <v/>
      </c>
      <c r="JO10" s="55">
        <f t="shared" si="8"/>
        <v>70</v>
      </c>
      <c r="JP10" s="55" t="str">
        <f t="shared" si="8"/>
        <v/>
      </c>
      <c r="JQ10" s="55" t="str">
        <f t="shared" si="8"/>
        <v/>
      </c>
      <c r="JR10" s="55" t="str">
        <f t="shared" si="8"/>
        <v/>
      </c>
      <c r="JS10" s="55" t="str">
        <f t="shared" si="8"/>
        <v/>
      </c>
      <c r="JT10" s="55" t="str">
        <f t="shared" si="8"/>
        <v/>
      </c>
      <c r="JU10" s="55" t="str">
        <f t="shared" si="8"/>
        <v/>
      </c>
      <c r="JV10" s="55" t="str">
        <f t="shared" si="8"/>
        <v/>
      </c>
      <c r="JW10" s="55" t="str">
        <f t="shared" si="8"/>
        <v/>
      </c>
      <c r="JX10" s="55" t="str">
        <f t="shared" si="8"/>
        <v/>
      </c>
      <c r="JY10" s="55" t="str">
        <f t="shared" si="8"/>
        <v/>
      </c>
      <c r="JZ10" s="55" t="str">
        <f t="shared" si="8"/>
        <v/>
      </c>
      <c r="KA10" s="56">
        <f t="shared" si="9"/>
        <v>70</v>
      </c>
      <c r="KB10" s="57" t="str">
        <f t="shared" ref="KB10:KB53" si="26">IF($KA10=JK10,JK$8,IF($KA10=JL10,JL$8,IF($KA10=JM10,JM$8,IF($KA10=JN10,JN$8,IF($KA10=JO10,JO$8,IF($KA10=JP10,JP$8,IF($KA10=JQ10,JQ$8,"")))))))</f>
        <v xml:space="preserve">CESAR TABARES L Y COMPAÑIA SAS CTL COMPANY SAS </v>
      </c>
      <c r="KC10" s="57" t="str">
        <f t="shared" si="10"/>
        <v/>
      </c>
      <c r="KD10" s="57" t="str">
        <f t="shared" ref="KD10:KD53" si="27">IF($KA10=JY10,JY$8,IF($KA10=JZ10,JZ$8,""))</f>
        <v/>
      </c>
      <c r="KE10" s="58" t="str">
        <f t="shared" ref="KE10:KE53" si="28">CONCATENATE(KB10,KC10,KD10)</f>
        <v xml:space="preserve">CESAR TABARES L Y COMPAÑIA SAS CTL COMPANY SAS </v>
      </c>
      <c r="KF10" s="59">
        <f t="shared" si="11"/>
        <v>4928980</v>
      </c>
      <c r="KG10" s="59" t="str">
        <f t="shared" si="12"/>
        <v/>
      </c>
      <c r="KH10" s="59" t="str">
        <f t="shared" si="13"/>
        <v/>
      </c>
      <c r="KI10" s="59">
        <f t="shared" si="14"/>
        <v>4928980</v>
      </c>
      <c r="KJ10" s="97">
        <v>2</v>
      </c>
    </row>
    <row r="11" spans="1:296" ht="28.5" customHeight="1" x14ac:dyDescent="0.15">
      <c r="A11" s="97">
        <v>3</v>
      </c>
      <c r="B11" s="98" t="s">
        <v>53</v>
      </c>
      <c r="C11" s="98" t="s">
        <v>60</v>
      </c>
      <c r="D11" s="98" t="s">
        <v>61</v>
      </c>
      <c r="E11" s="101" t="s">
        <v>63</v>
      </c>
      <c r="F11" s="98">
        <v>2</v>
      </c>
      <c r="G11" s="36">
        <v>6346666.666666666</v>
      </c>
      <c r="H11" s="97">
        <v>3</v>
      </c>
      <c r="I11" s="37" t="s">
        <v>57</v>
      </c>
      <c r="J11" s="37" t="s">
        <v>57</v>
      </c>
      <c r="K11" s="37" t="s">
        <v>57</v>
      </c>
      <c r="L11" s="37" t="s">
        <v>57</v>
      </c>
      <c r="M11" s="37" t="s">
        <v>57</v>
      </c>
      <c r="N11" s="37" t="s">
        <v>57</v>
      </c>
      <c r="O11" s="37" t="s">
        <v>57</v>
      </c>
      <c r="P11" s="39" t="s">
        <v>57</v>
      </c>
      <c r="Q11" s="39" t="s">
        <v>57</v>
      </c>
      <c r="R11" s="37" t="s">
        <v>57</v>
      </c>
      <c r="S11" s="39" t="s">
        <v>57</v>
      </c>
      <c r="T11" s="37" t="s">
        <v>57</v>
      </c>
      <c r="U11" s="37" t="s">
        <v>57</v>
      </c>
      <c r="V11" s="37" t="s">
        <v>57</v>
      </c>
      <c r="W11" s="39" t="s">
        <v>57</v>
      </c>
      <c r="X11" s="37" t="s">
        <v>57</v>
      </c>
      <c r="Y11" s="97">
        <v>3</v>
      </c>
      <c r="Z11" s="37" t="str">
        <f t="shared" si="15"/>
        <v>NC</v>
      </c>
      <c r="AA11" s="37" t="str">
        <f t="shared" si="0"/>
        <v>NC</v>
      </c>
      <c r="AB11" s="37" t="str">
        <f t="shared" si="0"/>
        <v>NC</v>
      </c>
      <c r="AC11" s="37" t="str">
        <f t="shared" si="0"/>
        <v>NC</v>
      </c>
      <c r="AD11" s="37" t="str">
        <f t="shared" si="0"/>
        <v>NC</v>
      </c>
      <c r="AE11" s="37" t="str">
        <f t="shared" si="0"/>
        <v>NC</v>
      </c>
      <c r="AF11" s="37" t="str">
        <f t="shared" si="0"/>
        <v>NC</v>
      </c>
      <c r="AG11" s="37" t="str">
        <f t="shared" si="0"/>
        <v>NC</v>
      </c>
      <c r="AH11" s="37" t="str">
        <f t="shared" si="0"/>
        <v>NC</v>
      </c>
      <c r="AI11" s="37" t="str">
        <f t="shared" si="0"/>
        <v>NC</v>
      </c>
      <c r="AJ11" s="37" t="str">
        <f t="shared" si="0"/>
        <v>NC</v>
      </c>
      <c r="AK11" s="37" t="str">
        <f t="shared" si="0"/>
        <v>NC</v>
      </c>
      <c r="AL11" s="37" t="str">
        <f t="shared" si="0"/>
        <v>NC</v>
      </c>
      <c r="AM11" s="37" t="str">
        <f t="shared" si="0"/>
        <v>NC</v>
      </c>
      <c r="AN11" s="37" t="str">
        <f t="shared" si="0"/>
        <v>NC</v>
      </c>
      <c r="AO11" s="37" t="str">
        <f t="shared" si="0"/>
        <v>NC</v>
      </c>
      <c r="AP11" s="97">
        <v>3</v>
      </c>
      <c r="AQ11" s="40" t="s">
        <v>58</v>
      </c>
      <c r="AR11" s="40" t="s">
        <v>59</v>
      </c>
      <c r="AS11" s="40" t="s">
        <v>59</v>
      </c>
      <c r="AT11" s="40" t="s">
        <v>59</v>
      </c>
      <c r="AU11" s="40" t="s">
        <v>59</v>
      </c>
      <c r="AV11" s="40" t="s">
        <v>59</v>
      </c>
      <c r="AW11" s="40" t="s">
        <v>59</v>
      </c>
      <c r="AX11" s="40" t="s">
        <v>58</v>
      </c>
      <c r="AY11" s="40" t="s">
        <v>59</v>
      </c>
      <c r="AZ11" s="40" t="s">
        <v>59</v>
      </c>
      <c r="BA11" s="40" t="s">
        <v>59</v>
      </c>
      <c r="BB11" s="40" t="s">
        <v>59</v>
      </c>
      <c r="BC11" s="40" t="s">
        <v>59</v>
      </c>
      <c r="BD11" s="40" t="s">
        <v>58</v>
      </c>
      <c r="BE11" s="40" t="s">
        <v>59</v>
      </c>
      <c r="BF11" s="40" t="s">
        <v>59</v>
      </c>
      <c r="BG11" s="97">
        <v>3</v>
      </c>
      <c r="BH11" s="41" t="s">
        <v>59</v>
      </c>
      <c r="BI11" s="41" t="s">
        <v>59</v>
      </c>
      <c r="BJ11" s="41" t="s">
        <v>58</v>
      </c>
      <c r="BK11" s="41" t="s">
        <v>59</v>
      </c>
      <c r="BL11" s="41" t="s">
        <v>59</v>
      </c>
      <c r="BM11" s="41" t="s">
        <v>59</v>
      </c>
      <c r="BN11" s="41" t="s">
        <v>59</v>
      </c>
      <c r="BO11" s="41" t="s">
        <v>59</v>
      </c>
      <c r="BP11" s="41" t="s">
        <v>59</v>
      </c>
      <c r="BQ11" s="41" t="s">
        <v>59</v>
      </c>
      <c r="BR11" s="41" t="s">
        <v>59</v>
      </c>
      <c r="BS11" s="41" t="s">
        <v>59</v>
      </c>
      <c r="BT11" s="41" t="s">
        <v>59</v>
      </c>
      <c r="BU11" s="41" t="s">
        <v>59</v>
      </c>
      <c r="BV11" s="41" t="s">
        <v>59</v>
      </c>
      <c r="BW11" s="41" t="s">
        <v>59</v>
      </c>
      <c r="BX11" s="97">
        <v>3</v>
      </c>
      <c r="BY11" s="42" t="s">
        <v>59</v>
      </c>
      <c r="BZ11" s="42" t="s">
        <v>59</v>
      </c>
      <c r="CA11" s="42" t="s">
        <v>58</v>
      </c>
      <c r="CB11" s="42" t="s">
        <v>59</v>
      </c>
      <c r="CC11" s="42" t="s">
        <v>59</v>
      </c>
      <c r="CD11" s="42" t="s">
        <v>59</v>
      </c>
      <c r="CE11" s="42" t="s">
        <v>59</v>
      </c>
      <c r="CF11" s="42" t="s">
        <v>59</v>
      </c>
      <c r="CG11" s="42" t="s">
        <v>59</v>
      </c>
      <c r="CH11" s="42" t="s">
        <v>59</v>
      </c>
      <c r="CI11" s="42" t="s">
        <v>59</v>
      </c>
      <c r="CJ11" s="42" t="s">
        <v>59</v>
      </c>
      <c r="CK11" s="42" t="s">
        <v>59</v>
      </c>
      <c r="CL11" s="42" t="s">
        <v>59</v>
      </c>
      <c r="CM11" s="42" t="s">
        <v>59</v>
      </c>
      <c r="CN11" s="42" t="s">
        <v>59</v>
      </c>
      <c r="CO11" s="97">
        <v>3</v>
      </c>
      <c r="CP11" s="43" t="str">
        <f t="shared" si="1"/>
        <v>NO CUMPLE</v>
      </c>
      <c r="CQ11" s="43" t="str">
        <f t="shared" si="1"/>
        <v>CUMPLE</v>
      </c>
      <c r="CR11" s="43" t="str">
        <f t="shared" si="1"/>
        <v>NO CUMPLE</v>
      </c>
      <c r="CS11" s="43" t="str">
        <f t="shared" si="1"/>
        <v>CUMPLE</v>
      </c>
      <c r="CT11" s="43" t="str">
        <f t="shared" si="1"/>
        <v>CUMPLE</v>
      </c>
      <c r="CU11" s="43" t="str">
        <f t="shared" si="1"/>
        <v>CUMPLE</v>
      </c>
      <c r="CV11" s="43" t="str">
        <f t="shared" si="1"/>
        <v>CUMPLE</v>
      </c>
      <c r="CW11" s="43" t="str">
        <f t="shared" si="1"/>
        <v>NO CUMPLE</v>
      </c>
      <c r="CX11" s="43" t="str">
        <f t="shared" si="1"/>
        <v>CUMPLE</v>
      </c>
      <c r="CY11" s="43" t="str">
        <f t="shared" si="1"/>
        <v>CUMPLE</v>
      </c>
      <c r="CZ11" s="43" t="str">
        <f t="shared" si="1"/>
        <v>CUMPLE</v>
      </c>
      <c r="DA11" s="43" t="str">
        <f t="shared" si="1"/>
        <v>CUMPLE</v>
      </c>
      <c r="DB11" s="43" t="str">
        <f t="shared" si="1"/>
        <v>CUMPLE</v>
      </c>
      <c r="DC11" s="43" t="str">
        <f t="shared" si="1"/>
        <v>NO CUMPLE</v>
      </c>
      <c r="DD11" s="43" t="str">
        <f t="shared" si="1"/>
        <v>CUMPLE</v>
      </c>
      <c r="DE11" s="43" t="str">
        <f t="shared" si="1"/>
        <v>CUMPLE</v>
      </c>
      <c r="DF11" s="97">
        <v>3</v>
      </c>
      <c r="DG11" s="44" t="s">
        <v>57</v>
      </c>
      <c r="DH11" s="44" t="s">
        <v>57</v>
      </c>
      <c r="DI11" s="44" t="s">
        <v>57</v>
      </c>
      <c r="DJ11" s="44" t="s">
        <v>57</v>
      </c>
      <c r="DK11" s="44" t="s">
        <v>57</v>
      </c>
      <c r="DL11" s="44" t="s">
        <v>57</v>
      </c>
      <c r="DM11" s="44" t="s">
        <v>57</v>
      </c>
      <c r="DN11" s="44" t="s">
        <v>57</v>
      </c>
      <c r="DO11" s="44" t="s">
        <v>57</v>
      </c>
      <c r="DP11" s="44" t="s">
        <v>57</v>
      </c>
      <c r="DQ11" s="44" t="s">
        <v>57</v>
      </c>
      <c r="DR11" s="44" t="s">
        <v>57</v>
      </c>
      <c r="DS11" s="44" t="s">
        <v>57</v>
      </c>
      <c r="DT11" s="44" t="s">
        <v>57</v>
      </c>
      <c r="DU11" s="44" t="s">
        <v>57</v>
      </c>
      <c r="DV11" s="44" t="s">
        <v>57</v>
      </c>
      <c r="DW11" s="97">
        <v>3</v>
      </c>
      <c r="DX11" s="45" t="s">
        <v>57</v>
      </c>
      <c r="DY11" s="45" t="s">
        <v>57</v>
      </c>
      <c r="DZ11" s="45" t="s">
        <v>57</v>
      </c>
      <c r="EA11" s="45" t="s">
        <v>57</v>
      </c>
      <c r="EB11" s="45" t="s">
        <v>57</v>
      </c>
      <c r="EC11" s="45" t="s">
        <v>57</v>
      </c>
      <c r="ED11" s="45" t="s">
        <v>57</v>
      </c>
      <c r="EE11" s="45" t="s">
        <v>57</v>
      </c>
      <c r="EF11" s="45" t="s">
        <v>57</v>
      </c>
      <c r="EG11" s="45" t="s">
        <v>57</v>
      </c>
      <c r="EH11" s="45" t="s">
        <v>57</v>
      </c>
      <c r="EI11" s="45" t="s">
        <v>57</v>
      </c>
      <c r="EJ11" s="45" t="s">
        <v>57</v>
      </c>
      <c r="EK11" s="45" t="s">
        <v>57</v>
      </c>
      <c r="EL11" s="45" t="s">
        <v>57</v>
      </c>
      <c r="EM11" s="45" t="s">
        <v>57</v>
      </c>
      <c r="EN11" s="97">
        <v>3</v>
      </c>
      <c r="EO11" s="37" t="str">
        <f t="shared" si="2"/>
        <v/>
      </c>
      <c r="EP11" s="37" t="str">
        <f t="shared" si="2"/>
        <v/>
      </c>
      <c r="EQ11" s="37" t="str">
        <f t="shared" si="2"/>
        <v/>
      </c>
      <c r="ER11" s="37" t="str">
        <f t="shared" si="2"/>
        <v/>
      </c>
      <c r="ES11" s="37" t="str">
        <f t="shared" si="2"/>
        <v/>
      </c>
      <c r="ET11" s="37" t="str">
        <f t="shared" si="2"/>
        <v/>
      </c>
      <c r="EU11" s="37" t="str">
        <f t="shared" si="2"/>
        <v/>
      </c>
      <c r="EV11" s="37" t="str">
        <f t="shared" si="2"/>
        <v/>
      </c>
      <c r="EW11" s="37" t="str">
        <f t="shared" si="2"/>
        <v/>
      </c>
      <c r="EX11" s="37" t="str">
        <f t="shared" si="2"/>
        <v/>
      </c>
      <c r="EY11" s="37" t="str">
        <f t="shared" si="2"/>
        <v/>
      </c>
      <c r="EZ11" s="37" t="str">
        <f t="shared" si="2"/>
        <v/>
      </c>
      <c r="FA11" s="37" t="str">
        <f t="shared" si="2"/>
        <v/>
      </c>
      <c r="FB11" s="37" t="str">
        <f t="shared" si="2"/>
        <v/>
      </c>
      <c r="FC11" s="37" t="str">
        <f t="shared" si="2"/>
        <v/>
      </c>
      <c r="FD11" s="37" t="str">
        <f t="shared" si="2"/>
        <v/>
      </c>
      <c r="FE11" s="37">
        <v>6346666.666666666</v>
      </c>
      <c r="FF11" s="37">
        <v>6346666.666666666</v>
      </c>
      <c r="FG11" s="46">
        <f t="shared" si="16"/>
        <v>0</v>
      </c>
      <c r="FH11" s="46">
        <f t="shared" si="17"/>
        <v>0</v>
      </c>
      <c r="FI11" s="47" t="str">
        <f t="shared" si="18"/>
        <v/>
      </c>
      <c r="FJ11" s="48" t="str">
        <f t="shared" ref="FJ11:FJ14" si="29">IFERROR(FI11*0.15/40,"")</f>
        <v/>
      </c>
      <c r="FK11" s="97">
        <v>3</v>
      </c>
      <c r="FL11" s="49" t="str">
        <f t="shared" si="19"/>
        <v/>
      </c>
      <c r="FM11" s="49" t="str">
        <f t="shared" si="3"/>
        <v/>
      </c>
      <c r="FN11" s="49" t="str">
        <f t="shared" si="3"/>
        <v/>
      </c>
      <c r="FO11" s="49" t="str">
        <f t="shared" si="3"/>
        <v/>
      </c>
      <c r="FP11" s="49" t="str">
        <f t="shared" si="3"/>
        <v/>
      </c>
      <c r="FQ11" s="49" t="str">
        <f t="shared" si="3"/>
        <v/>
      </c>
      <c r="FR11" s="49" t="str">
        <f t="shared" si="3"/>
        <v/>
      </c>
      <c r="FS11" s="49" t="str">
        <f t="shared" si="3"/>
        <v/>
      </c>
      <c r="FT11" s="49" t="str">
        <f t="shared" si="3"/>
        <v/>
      </c>
      <c r="FU11" s="49" t="str">
        <f t="shared" si="3"/>
        <v/>
      </c>
      <c r="FV11" s="49" t="str">
        <f t="shared" si="3"/>
        <v/>
      </c>
      <c r="FW11" s="49" t="str">
        <f t="shared" si="3"/>
        <v/>
      </c>
      <c r="FX11" s="49" t="str">
        <f t="shared" si="3"/>
        <v/>
      </c>
      <c r="FY11" s="49" t="str">
        <f t="shared" si="3"/>
        <v/>
      </c>
      <c r="FZ11" s="49" t="str">
        <f t="shared" si="3"/>
        <v/>
      </c>
      <c r="GA11" s="49" t="str">
        <f t="shared" si="3"/>
        <v/>
      </c>
      <c r="GB11" s="97">
        <v>3</v>
      </c>
      <c r="GC11" s="50" t="str">
        <f t="shared" si="20"/>
        <v/>
      </c>
      <c r="GD11" s="50" t="str">
        <f t="shared" si="4"/>
        <v/>
      </c>
      <c r="GE11" s="50" t="str">
        <f t="shared" si="4"/>
        <v/>
      </c>
      <c r="GF11" s="50" t="str">
        <f t="shared" si="4"/>
        <v/>
      </c>
      <c r="GG11" s="50" t="str">
        <f t="shared" si="4"/>
        <v/>
      </c>
      <c r="GH11" s="50" t="str">
        <f t="shared" si="4"/>
        <v/>
      </c>
      <c r="GI11" s="50" t="str">
        <f t="shared" si="4"/>
        <v/>
      </c>
      <c r="GJ11" s="50" t="str">
        <f t="shared" si="4"/>
        <v/>
      </c>
      <c r="GK11" s="50" t="str">
        <f t="shared" si="4"/>
        <v/>
      </c>
      <c r="GL11" s="50" t="str">
        <f t="shared" si="4"/>
        <v/>
      </c>
      <c r="GM11" s="50" t="str">
        <f t="shared" si="4"/>
        <v/>
      </c>
      <c r="GN11" s="50" t="str">
        <f t="shared" si="4"/>
        <v/>
      </c>
      <c r="GO11" s="50" t="str">
        <f t="shared" si="4"/>
        <v/>
      </c>
      <c r="GP11" s="50" t="str">
        <f t="shared" si="4"/>
        <v/>
      </c>
      <c r="GQ11" s="50" t="str">
        <f t="shared" si="4"/>
        <v/>
      </c>
      <c r="GR11" s="50" t="str">
        <f t="shared" si="4"/>
        <v/>
      </c>
      <c r="GS11" s="97">
        <v>3</v>
      </c>
      <c r="GT11" s="51" t="str">
        <f t="shared" si="21"/>
        <v/>
      </c>
      <c r="GU11" s="51" t="str">
        <f t="shared" si="5"/>
        <v/>
      </c>
      <c r="GV11" s="51" t="str">
        <f t="shared" si="5"/>
        <v/>
      </c>
      <c r="GW11" s="51" t="str">
        <f t="shared" si="5"/>
        <v/>
      </c>
      <c r="GX11" s="51" t="str">
        <f t="shared" si="5"/>
        <v/>
      </c>
      <c r="GY11" s="51" t="str">
        <f t="shared" si="5"/>
        <v/>
      </c>
      <c r="GZ11" s="51" t="str">
        <f t="shared" si="5"/>
        <v/>
      </c>
      <c r="HA11" s="51" t="str">
        <f t="shared" si="5"/>
        <v/>
      </c>
      <c r="HB11" s="51" t="str">
        <f t="shared" si="5"/>
        <v/>
      </c>
      <c r="HC11" s="51" t="str">
        <f t="shared" si="5"/>
        <v/>
      </c>
      <c r="HD11" s="51" t="str">
        <f t="shared" si="5"/>
        <v/>
      </c>
      <c r="HE11" s="51" t="str">
        <f t="shared" si="5"/>
        <v/>
      </c>
      <c r="HF11" s="51" t="str">
        <f t="shared" si="5"/>
        <v/>
      </c>
      <c r="HG11" s="51" t="str">
        <f t="shared" si="5"/>
        <v/>
      </c>
      <c r="HH11" s="51" t="str">
        <f t="shared" si="5"/>
        <v/>
      </c>
      <c r="HI11" s="51" t="str">
        <f t="shared" si="5"/>
        <v/>
      </c>
      <c r="HJ11" s="100">
        <f t="shared" si="22"/>
        <v>0</v>
      </c>
      <c r="HK11" s="97">
        <v>3</v>
      </c>
      <c r="HL11" s="52" t="str">
        <f t="shared" si="23"/>
        <v/>
      </c>
      <c r="HM11" s="52" t="str">
        <f t="shared" si="6"/>
        <v/>
      </c>
      <c r="HN11" s="52" t="str">
        <f t="shared" si="6"/>
        <v/>
      </c>
      <c r="HO11" s="52" t="str">
        <f t="shared" si="6"/>
        <v/>
      </c>
      <c r="HP11" s="52" t="str">
        <f t="shared" si="6"/>
        <v/>
      </c>
      <c r="HQ11" s="52" t="str">
        <f t="shared" si="6"/>
        <v/>
      </c>
      <c r="HR11" s="52" t="str">
        <f t="shared" si="6"/>
        <v/>
      </c>
      <c r="HS11" s="52" t="str">
        <f t="shared" si="6"/>
        <v/>
      </c>
      <c r="HT11" s="52" t="str">
        <f t="shared" si="6"/>
        <v/>
      </c>
      <c r="HU11" s="52" t="str">
        <f t="shared" si="6"/>
        <v/>
      </c>
      <c r="HV11" s="52" t="str">
        <f t="shared" si="6"/>
        <v/>
      </c>
      <c r="HW11" s="52" t="str">
        <f t="shared" si="6"/>
        <v/>
      </c>
      <c r="HX11" s="52" t="str">
        <f t="shared" si="6"/>
        <v/>
      </c>
      <c r="HY11" s="52" t="str">
        <f t="shared" si="6"/>
        <v/>
      </c>
      <c r="HZ11" s="52" t="str">
        <f t="shared" si="6"/>
        <v/>
      </c>
      <c r="IA11" s="52" t="str">
        <f t="shared" si="6"/>
        <v/>
      </c>
      <c r="IB11" s="97">
        <v>3</v>
      </c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  <c r="IR11" s="53"/>
      <c r="IS11" s="97">
        <v>3</v>
      </c>
      <c r="IT11" s="54">
        <f t="shared" si="24"/>
        <v>0</v>
      </c>
      <c r="IU11" s="54">
        <f t="shared" si="7"/>
        <v>0</v>
      </c>
      <c r="IV11" s="54">
        <f t="shared" si="7"/>
        <v>0</v>
      </c>
      <c r="IW11" s="54">
        <f t="shared" si="7"/>
        <v>0</v>
      </c>
      <c r="IX11" s="54">
        <f t="shared" si="7"/>
        <v>0</v>
      </c>
      <c r="IY11" s="54">
        <f t="shared" si="7"/>
        <v>0</v>
      </c>
      <c r="IZ11" s="54">
        <f t="shared" si="7"/>
        <v>0</v>
      </c>
      <c r="JA11" s="54">
        <f t="shared" si="7"/>
        <v>0</v>
      </c>
      <c r="JB11" s="54">
        <f t="shared" si="7"/>
        <v>0</v>
      </c>
      <c r="JC11" s="54">
        <f t="shared" si="7"/>
        <v>0</v>
      </c>
      <c r="JD11" s="54">
        <f t="shared" si="7"/>
        <v>0</v>
      </c>
      <c r="JE11" s="54">
        <f t="shared" si="7"/>
        <v>0</v>
      </c>
      <c r="JF11" s="54">
        <f t="shared" si="7"/>
        <v>0</v>
      </c>
      <c r="JG11" s="54">
        <f t="shared" si="7"/>
        <v>0</v>
      </c>
      <c r="JH11" s="54">
        <f t="shared" si="7"/>
        <v>0</v>
      </c>
      <c r="JI11" s="54">
        <f t="shared" si="7"/>
        <v>0</v>
      </c>
      <c r="JJ11" s="97">
        <v>3</v>
      </c>
      <c r="JK11" s="55" t="str">
        <f t="shared" si="25"/>
        <v/>
      </c>
      <c r="JL11" s="55" t="str">
        <f t="shared" si="8"/>
        <v/>
      </c>
      <c r="JM11" s="55" t="str">
        <f t="shared" si="8"/>
        <v/>
      </c>
      <c r="JN11" s="55" t="str">
        <f t="shared" si="8"/>
        <v/>
      </c>
      <c r="JO11" s="55" t="str">
        <f t="shared" si="8"/>
        <v/>
      </c>
      <c r="JP11" s="55" t="str">
        <f t="shared" si="8"/>
        <v/>
      </c>
      <c r="JQ11" s="55" t="str">
        <f t="shared" si="8"/>
        <v/>
      </c>
      <c r="JR11" s="55" t="str">
        <f t="shared" si="8"/>
        <v/>
      </c>
      <c r="JS11" s="55" t="str">
        <f t="shared" si="8"/>
        <v/>
      </c>
      <c r="JT11" s="55" t="str">
        <f t="shared" si="8"/>
        <v/>
      </c>
      <c r="JU11" s="55" t="str">
        <f t="shared" si="8"/>
        <v/>
      </c>
      <c r="JV11" s="55" t="str">
        <f t="shared" si="8"/>
        <v/>
      </c>
      <c r="JW11" s="55" t="str">
        <f t="shared" si="8"/>
        <v/>
      </c>
      <c r="JX11" s="55" t="str">
        <f t="shared" si="8"/>
        <v/>
      </c>
      <c r="JY11" s="55" t="str">
        <f t="shared" si="8"/>
        <v/>
      </c>
      <c r="JZ11" s="55" t="str">
        <f t="shared" si="8"/>
        <v/>
      </c>
      <c r="KA11" s="56">
        <f t="shared" si="9"/>
        <v>0</v>
      </c>
      <c r="KB11" s="57" t="str">
        <f t="shared" si="26"/>
        <v/>
      </c>
      <c r="KC11" s="57" t="str">
        <f t="shared" si="10"/>
        <v/>
      </c>
      <c r="KD11" s="57" t="str">
        <f t="shared" si="27"/>
        <v/>
      </c>
      <c r="KE11" s="58" t="str">
        <f t="shared" si="28"/>
        <v/>
      </c>
      <c r="KF11" s="59" t="str">
        <f t="shared" si="11"/>
        <v/>
      </c>
      <c r="KG11" s="59" t="str">
        <f t="shared" si="12"/>
        <v/>
      </c>
      <c r="KH11" s="59" t="str">
        <f t="shared" si="13"/>
        <v/>
      </c>
      <c r="KI11" s="59">
        <f t="shared" si="14"/>
        <v>0</v>
      </c>
      <c r="KJ11" s="97">
        <v>3</v>
      </c>
    </row>
    <row r="12" spans="1:296" ht="29.25" customHeight="1" x14ac:dyDescent="0.15">
      <c r="A12" s="97">
        <v>4</v>
      </c>
      <c r="B12" s="98" t="s">
        <v>53</v>
      </c>
      <c r="C12" s="98" t="s">
        <v>60</v>
      </c>
      <c r="D12" s="98" t="s">
        <v>61</v>
      </c>
      <c r="E12" s="101" t="s">
        <v>64</v>
      </c>
      <c r="F12" s="98">
        <v>1</v>
      </c>
      <c r="G12" s="36">
        <v>3094000</v>
      </c>
      <c r="H12" s="97">
        <v>4</v>
      </c>
      <c r="I12" s="37" t="s">
        <v>57</v>
      </c>
      <c r="J12" s="37" t="s">
        <v>57</v>
      </c>
      <c r="K12" s="37" t="s">
        <v>57</v>
      </c>
      <c r="L12" s="37" t="s">
        <v>57</v>
      </c>
      <c r="M12" s="37" t="s">
        <v>57</v>
      </c>
      <c r="N12" s="37" t="s">
        <v>57</v>
      </c>
      <c r="O12" s="37" t="s">
        <v>57</v>
      </c>
      <c r="P12" s="39" t="s">
        <v>57</v>
      </c>
      <c r="Q12" s="39" t="s">
        <v>57</v>
      </c>
      <c r="R12" s="37" t="s">
        <v>57</v>
      </c>
      <c r="S12" s="39" t="s">
        <v>57</v>
      </c>
      <c r="T12" s="37" t="s">
        <v>57</v>
      </c>
      <c r="U12" s="37" t="s">
        <v>57</v>
      </c>
      <c r="V12" s="37" t="s">
        <v>57</v>
      </c>
      <c r="W12" s="39" t="s">
        <v>57</v>
      </c>
      <c r="X12" s="37" t="s">
        <v>57</v>
      </c>
      <c r="Y12" s="97">
        <v>4</v>
      </c>
      <c r="Z12" s="37" t="str">
        <f t="shared" si="15"/>
        <v>NC</v>
      </c>
      <c r="AA12" s="37" t="str">
        <f t="shared" si="0"/>
        <v>NC</v>
      </c>
      <c r="AB12" s="37" t="str">
        <f t="shared" si="0"/>
        <v>NC</v>
      </c>
      <c r="AC12" s="37" t="str">
        <f t="shared" si="0"/>
        <v>NC</v>
      </c>
      <c r="AD12" s="37" t="str">
        <f t="shared" si="0"/>
        <v>NC</v>
      </c>
      <c r="AE12" s="37" t="str">
        <f t="shared" si="0"/>
        <v>NC</v>
      </c>
      <c r="AF12" s="37" t="str">
        <f t="shared" si="0"/>
        <v>NC</v>
      </c>
      <c r="AG12" s="37" t="str">
        <f t="shared" si="0"/>
        <v>NC</v>
      </c>
      <c r="AH12" s="37" t="str">
        <f t="shared" si="0"/>
        <v>NC</v>
      </c>
      <c r="AI12" s="37" t="str">
        <f t="shared" si="0"/>
        <v>NC</v>
      </c>
      <c r="AJ12" s="37" t="str">
        <f t="shared" si="0"/>
        <v>NC</v>
      </c>
      <c r="AK12" s="37" t="str">
        <f t="shared" si="0"/>
        <v>NC</v>
      </c>
      <c r="AL12" s="37" t="str">
        <f t="shared" si="0"/>
        <v>NC</v>
      </c>
      <c r="AM12" s="37" t="str">
        <f t="shared" si="0"/>
        <v>NC</v>
      </c>
      <c r="AN12" s="37" t="str">
        <f t="shared" si="0"/>
        <v>NC</v>
      </c>
      <c r="AO12" s="37" t="str">
        <f t="shared" si="0"/>
        <v>NC</v>
      </c>
      <c r="AP12" s="97">
        <v>4</v>
      </c>
      <c r="AQ12" s="40" t="s">
        <v>58</v>
      </c>
      <c r="AR12" s="40" t="s">
        <v>59</v>
      </c>
      <c r="AS12" s="40" t="s">
        <v>59</v>
      </c>
      <c r="AT12" s="40" t="s">
        <v>59</v>
      </c>
      <c r="AU12" s="40" t="s">
        <v>59</v>
      </c>
      <c r="AV12" s="40" t="s">
        <v>59</v>
      </c>
      <c r="AW12" s="40" t="s">
        <v>59</v>
      </c>
      <c r="AX12" s="40" t="s">
        <v>58</v>
      </c>
      <c r="AY12" s="40" t="s">
        <v>59</v>
      </c>
      <c r="AZ12" s="40" t="s">
        <v>59</v>
      </c>
      <c r="BA12" s="40" t="s">
        <v>59</v>
      </c>
      <c r="BB12" s="40" t="s">
        <v>59</v>
      </c>
      <c r="BC12" s="40" t="s">
        <v>59</v>
      </c>
      <c r="BD12" s="40" t="s">
        <v>58</v>
      </c>
      <c r="BE12" s="40" t="s">
        <v>59</v>
      </c>
      <c r="BF12" s="40" t="s">
        <v>59</v>
      </c>
      <c r="BG12" s="97">
        <v>4</v>
      </c>
      <c r="BH12" s="41" t="s">
        <v>59</v>
      </c>
      <c r="BI12" s="41" t="s">
        <v>59</v>
      </c>
      <c r="BJ12" s="41" t="s">
        <v>58</v>
      </c>
      <c r="BK12" s="41" t="s">
        <v>59</v>
      </c>
      <c r="BL12" s="41" t="s">
        <v>59</v>
      </c>
      <c r="BM12" s="41" t="s">
        <v>59</v>
      </c>
      <c r="BN12" s="41" t="s">
        <v>59</v>
      </c>
      <c r="BO12" s="41" t="s">
        <v>59</v>
      </c>
      <c r="BP12" s="41" t="s">
        <v>59</v>
      </c>
      <c r="BQ12" s="41" t="s">
        <v>59</v>
      </c>
      <c r="BR12" s="41" t="s">
        <v>59</v>
      </c>
      <c r="BS12" s="41" t="s">
        <v>59</v>
      </c>
      <c r="BT12" s="41" t="s">
        <v>59</v>
      </c>
      <c r="BU12" s="41" t="s">
        <v>59</v>
      </c>
      <c r="BV12" s="41" t="s">
        <v>59</v>
      </c>
      <c r="BW12" s="41" t="s">
        <v>59</v>
      </c>
      <c r="BX12" s="97">
        <v>4</v>
      </c>
      <c r="BY12" s="42" t="s">
        <v>59</v>
      </c>
      <c r="BZ12" s="42" t="s">
        <v>59</v>
      </c>
      <c r="CA12" s="42" t="s">
        <v>58</v>
      </c>
      <c r="CB12" s="42" t="s">
        <v>59</v>
      </c>
      <c r="CC12" s="42" t="s">
        <v>59</v>
      </c>
      <c r="CD12" s="42" t="s">
        <v>59</v>
      </c>
      <c r="CE12" s="42" t="s">
        <v>59</v>
      </c>
      <c r="CF12" s="42" t="s">
        <v>59</v>
      </c>
      <c r="CG12" s="42" t="s">
        <v>59</v>
      </c>
      <c r="CH12" s="42" t="s">
        <v>59</v>
      </c>
      <c r="CI12" s="42" t="s">
        <v>59</v>
      </c>
      <c r="CJ12" s="42" t="s">
        <v>59</v>
      </c>
      <c r="CK12" s="42" t="s">
        <v>59</v>
      </c>
      <c r="CL12" s="42" t="s">
        <v>59</v>
      </c>
      <c r="CM12" s="42" t="s">
        <v>59</v>
      </c>
      <c r="CN12" s="42" t="s">
        <v>59</v>
      </c>
      <c r="CO12" s="97">
        <v>4</v>
      </c>
      <c r="CP12" s="43" t="str">
        <f t="shared" si="1"/>
        <v>NO CUMPLE</v>
      </c>
      <c r="CQ12" s="43" t="str">
        <f t="shared" si="1"/>
        <v>CUMPLE</v>
      </c>
      <c r="CR12" s="43" t="str">
        <f t="shared" si="1"/>
        <v>NO CUMPLE</v>
      </c>
      <c r="CS12" s="43" t="str">
        <f t="shared" si="1"/>
        <v>CUMPLE</v>
      </c>
      <c r="CT12" s="43" t="str">
        <f t="shared" si="1"/>
        <v>CUMPLE</v>
      </c>
      <c r="CU12" s="43" t="str">
        <f t="shared" si="1"/>
        <v>CUMPLE</v>
      </c>
      <c r="CV12" s="43" t="str">
        <f t="shared" si="1"/>
        <v>CUMPLE</v>
      </c>
      <c r="CW12" s="43" t="str">
        <f t="shared" si="1"/>
        <v>NO CUMPLE</v>
      </c>
      <c r="CX12" s="43" t="str">
        <f t="shared" si="1"/>
        <v>CUMPLE</v>
      </c>
      <c r="CY12" s="43" t="str">
        <f t="shared" si="1"/>
        <v>CUMPLE</v>
      </c>
      <c r="CZ12" s="43" t="str">
        <f t="shared" si="1"/>
        <v>CUMPLE</v>
      </c>
      <c r="DA12" s="43" t="str">
        <f t="shared" si="1"/>
        <v>CUMPLE</v>
      </c>
      <c r="DB12" s="43" t="str">
        <f t="shared" si="1"/>
        <v>CUMPLE</v>
      </c>
      <c r="DC12" s="43" t="str">
        <f t="shared" si="1"/>
        <v>NO CUMPLE</v>
      </c>
      <c r="DD12" s="43" t="str">
        <f t="shared" si="1"/>
        <v>CUMPLE</v>
      </c>
      <c r="DE12" s="43" t="str">
        <f t="shared" si="1"/>
        <v>CUMPLE</v>
      </c>
      <c r="DF12" s="97">
        <v>4</v>
      </c>
      <c r="DG12" s="44" t="s">
        <v>57</v>
      </c>
      <c r="DH12" s="44" t="s">
        <v>57</v>
      </c>
      <c r="DI12" s="44" t="s">
        <v>57</v>
      </c>
      <c r="DJ12" s="44" t="s">
        <v>57</v>
      </c>
      <c r="DK12" s="44" t="s">
        <v>57</v>
      </c>
      <c r="DL12" s="44" t="s">
        <v>57</v>
      </c>
      <c r="DM12" s="44" t="s">
        <v>57</v>
      </c>
      <c r="DN12" s="44" t="s">
        <v>57</v>
      </c>
      <c r="DO12" s="44" t="s">
        <v>57</v>
      </c>
      <c r="DP12" s="44" t="s">
        <v>57</v>
      </c>
      <c r="DQ12" s="44" t="s">
        <v>57</v>
      </c>
      <c r="DR12" s="44" t="s">
        <v>57</v>
      </c>
      <c r="DS12" s="44" t="s">
        <v>57</v>
      </c>
      <c r="DT12" s="44" t="s">
        <v>57</v>
      </c>
      <c r="DU12" s="44" t="s">
        <v>57</v>
      </c>
      <c r="DV12" s="44" t="s">
        <v>57</v>
      </c>
      <c r="DW12" s="97">
        <v>4</v>
      </c>
      <c r="DX12" s="45" t="s">
        <v>57</v>
      </c>
      <c r="DY12" s="45" t="s">
        <v>57</v>
      </c>
      <c r="DZ12" s="45" t="s">
        <v>57</v>
      </c>
      <c r="EA12" s="45" t="s">
        <v>57</v>
      </c>
      <c r="EB12" s="45" t="s">
        <v>57</v>
      </c>
      <c r="EC12" s="45" t="s">
        <v>57</v>
      </c>
      <c r="ED12" s="45" t="s">
        <v>57</v>
      </c>
      <c r="EE12" s="45" t="s">
        <v>57</v>
      </c>
      <c r="EF12" s="45" t="s">
        <v>57</v>
      </c>
      <c r="EG12" s="45" t="s">
        <v>57</v>
      </c>
      <c r="EH12" s="45" t="s">
        <v>57</v>
      </c>
      <c r="EI12" s="45" t="s">
        <v>57</v>
      </c>
      <c r="EJ12" s="45" t="s">
        <v>57</v>
      </c>
      <c r="EK12" s="45" t="s">
        <v>57</v>
      </c>
      <c r="EL12" s="45" t="s">
        <v>57</v>
      </c>
      <c r="EM12" s="45" t="s">
        <v>57</v>
      </c>
      <c r="EN12" s="97">
        <v>4</v>
      </c>
      <c r="EO12" s="37" t="str">
        <f t="shared" si="2"/>
        <v/>
      </c>
      <c r="EP12" s="37" t="str">
        <f t="shared" si="2"/>
        <v/>
      </c>
      <c r="EQ12" s="37" t="str">
        <f t="shared" si="2"/>
        <v/>
      </c>
      <c r="ER12" s="37" t="str">
        <f t="shared" si="2"/>
        <v/>
      </c>
      <c r="ES12" s="37" t="str">
        <f t="shared" si="2"/>
        <v/>
      </c>
      <c r="ET12" s="37" t="str">
        <f t="shared" si="2"/>
        <v/>
      </c>
      <c r="EU12" s="37" t="str">
        <f t="shared" si="2"/>
        <v/>
      </c>
      <c r="EV12" s="37" t="str">
        <f t="shared" si="2"/>
        <v/>
      </c>
      <c r="EW12" s="37" t="str">
        <f t="shared" si="2"/>
        <v/>
      </c>
      <c r="EX12" s="37" t="str">
        <f t="shared" si="2"/>
        <v/>
      </c>
      <c r="EY12" s="37" t="str">
        <f t="shared" si="2"/>
        <v/>
      </c>
      <c r="EZ12" s="37" t="str">
        <f t="shared" si="2"/>
        <v/>
      </c>
      <c r="FA12" s="37" t="str">
        <f t="shared" si="2"/>
        <v/>
      </c>
      <c r="FB12" s="37" t="str">
        <f t="shared" si="2"/>
        <v/>
      </c>
      <c r="FC12" s="37" t="str">
        <f t="shared" si="2"/>
        <v/>
      </c>
      <c r="FD12" s="37" t="str">
        <f t="shared" si="2"/>
        <v/>
      </c>
      <c r="FE12" s="37">
        <v>3094000</v>
      </c>
      <c r="FF12" s="37">
        <v>3094000</v>
      </c>
      <c r="FG12" s="46">
        <f t="shared" si="16"/>
        <v>0</v>
      </c>
      <c r="FH12" s="46">
        <f t="shared" si="17"/>
        <v>0</v>
      </c>
      <c r="FI12" s="47" t="str">
        <f t="shared" si="18"/>
        <v/>
      </c>
      <c r="FJ12" s="48" t="str">
        <f t="shared" si="29"/>
        <v/>
      </c>
      <c r="FK12" s="97">
        <v>4</v>
      </c>
      <c r="FL12" s="49" t="str">
        <f t="shared" si="19"/>
        <v/>
      </c>
      <c r="FM12" s="49" t="str">
        <f t="shared" si="3"/>
        <v/>
      </c>
      <c r="FN12" s="49" t="str">
        <f t="shared" si="3"/>
        <v/>
      </c>
      <c r="FO12" s="49" t="str">
        <f t="shared" si="3"/>
        <v/>
      </c>
      <c r="FP12" s="49" t="str">
        <f t="shared" si="3"/>
        <v/>
      </c>
      <c r="FQ12" s="49" t="str">
        <f t="shared" si="3"/>
        <v/>
      </c>
      <c r="FR12" s="49" t="str">
        <f t="shared" si="3"/>
        <v/>
      </c>
      <c r="FS12" s="49" t="str">
        <f t="shared" si="3"/>
        <v/>
      </c>
      <c r="FT12" s="49" t="str">
        <f t="shared" si="3"/>
        <v/>
      </c>
      <c r="FU12" s="49" t="str">
        <f t="shared" si="3"/>
        <v/>
      </c>
      <c r="FV12" s="49" t="str">
        <f t="shared" si="3"/>
        <v/>
      </c>
      <c r="FW12" s="49" t="str">
        <f t="shared" si="3"/>
        <v/>
      </c>
      <c r="FX12" s="49" t="str">
        <f t="shared" si="3"/>
        <v/>
      </c>
      <c r="FY12" s="49" t="str">
        <f t="shared" si="3"/>
        <v/>
      </c>
      <c r="FZ12" s="49" t="str">
        <f t="shared" si="3"/>
        <v/>
      </c>
      <c r="GA12" s="49" t="str">
        <f t="shared" si="3"/>
        <v/>
      </c>
      <c r="GB12" s="97">
        <v>4</v>
      </c>
      <c r="GC12" s="50" t="str">
        <f t="shared" si="20"/>
        <v/>
      </c>
      <c r="GD12" s="50" t="str">
        <f t="shared" si="4"/>
        <v/>
      </c>
      <c r="GE12" s="50" t="str">
        <f t="shared" si="4"/>
        <v/>
      </c>
      <c r="GF12" s="50" t="str">
        <f t="shared" si="4"/>
        <v/>
      </c>
      <c r="GG12" s="50" t="str">
        <f t="shared" si="4"/>
        <v/>
      </c>
      <c r="GH12" s="50" t="str">
        <f t="shared" si="4"/>
        <v/>
      </c>
      <c r="GI12" s="50" t="str">
        <f t="shared" si="4"/>
        <v/>
      </c>
      <c r="GJ12" s="50" t="str">
        <f t="shared" si="4"/>
        <v/>
      </c>
      <c r="GK12" s="50" t="str">
        <f t="shared" si="4"/>
        <v/>
      </c>
      <c r="GL12" s="50" t="str">
        <f t="shared" si="4"/>
        <v/>
      </c>
      <c r="GM12" s="50" t="str">
        <f t="shared" si="4"/>
        <v/>
      </c>
      <c r="GN12" s="50" t="str">
        <f t="shared" si="4"/>
        <v/>
      </c>
      <c r="GO12" s="50" t="str">
        <f t="shared" si="4"/>
        <v/>
      </c>
      <c r="GP12" s="50" t="str">
        <f t="shared" si="4"/>
        <v/>
      </c>
      <c r="GQ12" s="50" t="str">
        <f t="shared" si="4"/>
        <v/>
      </c>
      <c r="GR12" s="50" t="str">
        <f t="shared" si="4"/>
        <v/>
      </c>
      <c r="GS12" s="97">
        <v>4</v>
      </c>
      <c r="GT12" s="51" t="str">
        <f t="shared" si="21"/>
        <v/>
      </c>
      <c r="GU12" s="51" t="str">
        <f t="shared" si="5"/>
        <v/>
      </c>
      <c r="GV12" s="51" t="str">
        <f t="shared" si="5"/>
        <v/>
      </c>
      <c r="GW12" s="51" t="str">
        <f t="shared" si="5"/>
        <v/>
      </c>
      <c r="GX12" s="51" t="str">
        <f t="shared" si="5"/>
        <v/>
      </c>
      <c r="GY12" s="51" t="str">
        <f t="shared" si="5"/>
        <v/>
      </c>
      <c r="GZ12" s="51" t="str">
        <f t="shared" si="5"/>
        <v/>
      </c>
      <c r="HA12" s="51" t="str">
        <f t="shared" si="5"/>
        <v/>
      </c>
      <c r="HB12" s="51" t="str">
        <f t="shared" si="5"/>
        <v/>
      </c>
      <c r="HC12" s="51" t="str">
        <f t="shared" si="5"/>
        <v/>
      </c>
      <c r="HD12" s="51" t="str">
        <f t="shared" si="5"/>
        <v/>
      </c>
      <c r="HE12" s="51" t="str">
        <f t="shared" si="5"/>
        <v/>
      </c>
      <c r="HF12" s="51" t="str">
        <f t="shared" si="5"/>
        <v/>
      </c>
      <c r="HG12" s="51" t="str">
        <f t="shared" si="5"/>
        <v/>
      </c>
      <c r="HH12" s="51" t="str">
        <f t="shared" si="5"/>
        <v/>
      </c>
      <c r="HI12" s="51" t="str">
        <f t="shared" si="5"/>
        <v/>
      </c>
      <c r="HJ12" s="100">
        <f t="shared" si="22"/>
        <v>0</v>
      </c>
      <c r="HK12" s="97">
        <v>4</v>
      </c>
      <c r="HL12" s="52" t="str">
        <f t="shared" si="23"/>
        <v/>
      </c>
      <c r="HM12" s="52" t="str">
        <f t="shared" si="6"/>
        <v/>
      </c>
      <c r="HN12" s="52" t="str">
        <f t="shared" si="6"/>
        <v/>
      </c>
      <c r="HO12" s="52" t="str">
        <f t="shared" si="6"/>
        <v/>
      </c>
      <c r="HP12" s="52" t="str">
        <f t="shared" si="6"/>
        <v/>
      </c>
      <c r="HQ12" s="52" t="str">
        <f t="shared" si="6"/>
        <v/>
      </c>
      <c r="HR12" s="52" t="str">
        <f t="shared" si="6"/>
        <v/>
      </c>
      <c r="HS12" s="52" t="str">
        <f t="shared" si="6"/>
        <v/>
      </c>
      <c r="HT12" s="52" t="str">
        <f t="shared" si="6"/>
        <v/>
      </c>
      <c r="HU12" s="52" t="str">
        <f t="shared" si="6"/>
        <v/>
      </c>
      <c r="HV12" s="52" t="str">
        <f t="shared" si="6"/>
        <v/>
      </c>
      <c r="HW12" s="52" t="str">
        <f t="shared" si="6"/>
        <v/>
      </c>
      <c r="HX12" s="52" t="str">
        <f t="shared" si="6"/>
        <v/>
      </c>
      <c r="HY12" s="52" t="str">
        <f t="shared" si="6"/>
        <v/>
      </c>
      <c r="HZ12" s="52" t="str">
        <f t="shared" si="6"/>
        <v/>
      </c>
      <c r="IA12" s="52" t="str">
        <f t="shared" si="6"/>
        <v/>
      </c>
      <c r="IB12" s="97">
        <v>4</v>
      </c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97">
        <v>4</v>
      </c>
      <c r="IT12" s="54">
        <f t="shared" si="24"/>
        <v>0</v>
      </c>
      <c r="IU12" s="54">
        <f t="shared" si="7"/>
        <v>0</v>
      </c>
      <c r="IV12" s="54">
        <f t="shared" si="7"/>
        <v>0</v>
      </c>
      <c r="IW12" s="54">
        <f t="shared" si="7"/>
        <v>0</v>
      </c>
      <c r="IX12" s="54">
        <f t="shared" si="7"/>
        <v>0</v>
      </c>
      <c r="IY12" s="54">
        <f t="shared" si="7"/>
        <v>0</v>
      </c>
      <c r="IZ12" s="54">
        <f t="shared" si="7"/>
        <v>0</v>
      </c>
      <c r="JA12" s="54">
        <f t="shared" si="7"/>
        <v>0</v>
      </c>
      <c r="JB12" s="54">
        <f t="shared" si="7"/>
        <v>0</v>
      </c>
      <c r="JC12" s="54">
        <f t="shared" si="7"/>
        <v>0</v>
      </c>
      <c r="JD12" s="54">
        <f t="shared" si="7"/>
        <v>0</v>
      </c>
      <c r="JE12" s="54">
        <f t="shared" si="7"/>
        <v>0</v>
      </c>
      <c r="JF12" s="54">
        <f t="shared" si="7"/>
        <v>0</v>
      </c>
      <c r="JG12" s="54">
        <f t="shared" si="7"/>
        <v>0</v>
      </c>
      <c r="JH12" s="54">
        <f t="shared" si="7"/>
        <v>0</v>
      </c>
      <c r="JI12" s="54">
        <f t="shared" si="7"/>
        <v>0</v>
      </c>
      <c r="JJ12" s="97">
        <v>4</v>
      </c>
      <c r="JK12" s="55" t="str">
        <f t="shared" si="25"/>
        <v/>
      </c>
      <c r="JL12" s="55" t="str">
        <f t="shared" si="8"/>
        <v/>
      </c>
      <c r="JM12" s="55" t="str">
        <f t="shared" si="8"/>
        <v/>
      </c>
      <c r="JN12" s="55" t="str">
        <f t="shared" si="8"/>
        <v/>
      </c>
      <c r="JO12" s="55" t="str">
        <f t="shared" si="8"/>
        <v/>
      </c>
      <c r="JP12" s="55" t="str">
        <f t="shared" si="8"/>
        <v/>
      </c>
      <c r="JQ12" s="55" t="str">
        <f t="shared" si="8"/>
        <v/>
      </c>
      <c r="JR12" s="55" t="str">
        <f t="shared" si="8"/>
        <v/>
      </c>
      <c r="JS12" s="55" t="str">
        <f t="shared" si="8"/>
        <v/>
      </c>
      <c r="JT12" s="55" t="str">
        <f t="shared" si="8"/>
        <v/>
      </c>
      <c r="JU12" s="55" t="str">
        <f t="shared" si="8"/>
        <v/>
      </c>
      <c r="JV12" s="55" t="str">
        <f t="shared" si="8"/>
        <v/>
      </c>
      <c r="JW12" s="55" t="str">
        <f t="shared" si="8"/>
        <v/>
      </c>
      <c r="JX12" s="55" t="str">
        <f t="shared" si="8"/>
        <v/>
      </c>
      <c r="JY12" s="55" t="str">
        <f t="shared" si="8"/>
        <v/>
      </c>
      <c r="JZ12" s="55" t="str">
        <f t="shared" si="8"/>
        <v/>
      </c>
      <c r="KA12" s="56">
        <f t="shared" si="9"/>
        <v>0</v>
      </c>
      <c r="KB12" s="57" t="str">
        <f t="shared" si="26"/>
        <v/>
      </c>
      <c r="KC12" s="57" t="str">
        <f t="shared" si="10"/>
        <v/>
      </c>
      <c r="KD12" s="57" t="str">
        <f t="shared" si="27"/>
        <v/>
      </c>
      <c r="KE12" s="58" t="str">
        <f t="shared" si="28"/>
        <v/>
      </c>
      <c r="KF12" s="59" t="str">
        <f t="shared" si="11"/>
        <v/>
      </c>
      <c r="KG12" s="59" t="str">
        <f t="shared" si="12"/>
        <v/>
      </c>
      <c r="KH12" s="59" t="str">
        <f t="shared" si="13"/>
        <v/>
      </c>
      <c r="KI12" s="59">
        <f t="shared" si="14"/>
        <v>0</v>
      </c>
      <c r="KJ12" s="97">
        <v>4</v>
      </c>
    </row>
    <row r="13" spans="1:296" ht="25.5" x14ac:dyDescent="0.15">
      <c r="A13" s="97">
        <v>5</v>
      </c>
      <c r="B13" s="98" t="s">
        <v>53</v>
      </c>
      <c r="C13" s="98" t="s">
        <v>65</v>
      </c>
      <c r="D13" s="98" t="s">
        <v>66</v>
      </c>
      <c r="E13" s="101" t="s">
        <v>67</v>
      </c>
      <c r="F13" s="102">
        <v>1</v>
      </c>
      <c r="G13" s="36">
        <v>1140227.06</v>
      </c>
      <c r="H13" s="97">
        <v>5</v>
      </c>
      <c r="I13" s="37" t="s">
        <v>57</v>
      </c>
      <c r="J13" s="37" t="s">
        <v>57</v>
      </c>
      <c r="K13" s="37" t="s">
        <v>57</v>
      </c>
      <c r="L13" s="37" t="s">
        <v>57</v>
      </c>
      <c r="M13" s="37" t="s">
        <v>57</v>
      </c>
      <c r="N13" s="37" t="s">
        <v>57</v>
      </c>
      <c r="O13" s="37" t="s">
        <v>57</v>
      </c>
      <c r="P13" s="39" t="s">
        <v>57</v>
      </c>
      <c r="Q13" s="39" t="s">
        <v>57</v>
      </c>
      <c r="R13" s="37" t="s">
        <v>57</v>
      </c>
      <c r="S13" s="39" t="s">
        <v>57</v>
      </c>
      <c r="T13" s="37" t="s">
        <v>57</v>
      </c>
      <c r="U13" s="37" t="s">
        <v>57</v>
      </c>
      <c r="V13" s="37" t="s">
        <v>57</v>
      </c>
      <c r="W13" s="39" t="s">
        <v>57</v>
      </c>
      <c r="X13" s="37" t="s">
        <v>57</v>
      </c>
      <c r="Y13" s="97">
        <v>5</v>
      </c>
      <c r="Z13" s="37" t="str">
        <f t="shared" si="15"/>
        <v>NC</v>
      </c>
      <c r="AA13" s="37" t="str">
        <f t="shared" si="0"/>
        <v>NC</v>
      </c>
      <c r="AB13" s="37" t="str">
        <f t="shared" si="0"/>
        <v>NC</v>
      </c>
      <c r="AC13" s="37" t="str">
        <f t="shared" si="0"/>
        <v>NC</v>
      </c>
      <c r="AD13" s="37" t="str">
        <f t="shared" si="0"/>
        <v>NC</v>
      </c>
      <c r="AE13" s="37" t="str">
        <f t="shared" si="0"/>
        <v>NC</v>
      </c>
      <c r="AF13" s="37" t="str">
        <f t="shared" si="0"/>
        <v>NC</v>
      </c>
      <c r="AG13" s="37" t="str">
        <f t="shared" si="0"/>
        <v>NC</v>
      </c>
      <c r="AH13" s="37" t="str">
        <f t="shared" si="0"/>
        <v>NC</v>
      </c>
      <c r="AI13" s="37" t="str">
        <f t="shared" si="0"/>
        <v>NC</v>
      </c>
      <c r="AJ13" s="37" t="str">
        <f t="shared" si="0"/>
        <v>NC</v>
      </c>
      <c r="AK13" s="37" t="str">
        <f t="shared" si="0"/>
        <v>NC</v>
      </c>
      <c r="AL13" s="37" t="str">
        <f t="shared" si="0"/>
        <v>NC</v>
      </c>
      <c r="AM13" s="37" t="str">
        <f t="shared" si="0"/>
        <v>NC</v>
      </c>
      <c r="AN13" s="37" t="str">
        <f t="shared" si="0"/>
        <v>NC</v>
      </c>
      <c r="AO13" s="37" t="str">
        <f t="shared" si="0"/>
        <v>NC</v>
      </c>
      <c r="AP13" s="97">
        <v>5</v>
      </c>
      <c r="AQ13" s="40" t="s">
        <v>58</v>
      </c>
      <c r="AR13" s="40" t="s">
        <v>59</v>
      </c>
      <c r="AS13" s="40" t="s">
        <v>59</v>
      </c>
      <c r="AT13" s="40" t="s">
        <v>59</v>
      </c>
      <c r="AU13" s="40" t="s">
        <v>59</v>
      </c>
      <c r="AV13" s="40" t="s">
        <v>59</v>
      </c>
      <c r="AW13" s="40" t="s">
        <v>59</v>
      </c>
      <c r="AX13" s="40" t="s">
        <v>58</v>
      </c>
      <c r="AY13" s="40" t="s">
        <v>59</v>
      </c>
      <c r="AZ13" s="40" t="s">
        <v>59</v>
      </c>
      <c r="BA13" s="40" t="s">
        <v>59</v>
      </c>
      <c r="BB13" s="40" t="s">
        <v>59</v>
      </c>
      <c r="BC13" s="40" t="s">
        <v>59</v>
      </c>
      <c r="BD13" s="40" t="s">
        <v>58</v>
      </c>
      <c r="BE13" s="40" t="s">
        <v>59</v>
      </c>
      <c r="BF13" s="40" t="s">
        <v>59</v>
      </c>
      <c r="BG13" s="97">
        <v>5</v>
      </c>
      <c r="BH13" s="41" t="s">
        <v>59</v>
      </c>
      <c r="BI13" s="41" t="s">
        <v>59</v>
      </c>
      <c r="BJ13" s="41" t="s">
        <v>58</v>
      </c>
      <c r="BK13" s="41" t="s">
        <v>59</v>
      </c>
      <c r="BL13" s="41" t="s">
        <v>59</v>
      </c>
      <c r="BM13" s="41" t="s">
        <v>59</v>
      </c>
      <c r="BN13" s="41" t="s">
        <v>59</v>
      </c>
      <c r="BO13" s="41" t="s">
        <v>59</v>
      </c>
      <c r="BP13" s="41" t="s">
        <v>59</v>
      </c>
      <c r="BQ13" s="41" t="s">
        <v>59</v>
      </c>
      <c r="BR13" s="41" t="s">
        <v>59</v>
      </c>
      <c r="BS13" s="41" t="s">
        <v>59</v>
      </c>
      <c r="BT13" s="41" t="s">
        <v>59</v>
      </c>
      <c r="BU13" s="41" t="s">
        <v>59</v>
      </c>
      <c r="BV13" s="41" t="s">
        <v>59</v>
      </c>
      <c r="BW13" s="41" t="s">
        <v>59</v>
      </c>
      <c r="BX13" s="97">
        <v>5</v>
      </c>
      <c r="BY13" s="42" t="s">
        <v>59</v>
      </c>
      <c r="BZ13" s="42" t="s">
        <v>59</v>
      </c>
      <c r="CA13" s="42" t="s">
        <v>58</v>
      </c>
      <c r="CB13" s="42" t="s">
        <v>59</v>
      </c>
      <c r="CC13" s="42" t="s">
        <v>59</v>
      </c>
      <c r="CD13" s="42" t="s">
        <v>59</v>
      </c>
      <c r="CE13" s="42" t="s">
        <v>59</v>
      </c>
      <c r="CF13" s="42" t="s">
        <v>59</v>
      </c>
      <c r="CG13" s="42" t="s">
        <v>59</v>
      </c>
      <c r="CH13" s="42" t="s">
        <v>59</v>
      </c>
      <c r="CI13" s="42" t="s">
        <v>59</v>
      </c>
      <c r="CJ13" s="42" t="s">
        <v>59</v>
      </c>
      <c r="CK13" s="42" t="s">
        <v>59</v>
      </c>
      <c r="CL13" s="42" t="s">
        <v>59</v>
      </c>
      <c r="CM13" s="42" t="s">
        <v>59</v>
      </c>
      <c r="CN13" s="42" t="s">
        <v>59</v>
      </c>
      <c r="CO13" s="97">
        <v>5</v>
      </c>
      <c r="CP13" s="43" t="str">
        <f t="shared" si="1"/>
        <v>NO CUMPLE</v>
      </c>
      <c r="CQ13" s="43" t="str">
        <f t="shared" si="1"/>
        <v>CUMPLE</v>
      </c>
      <c r="CR13" s="43" t="str">
        <f t="shared" si="1"/>
        <v>NO CUMPLE</v>
      </c>
      <c r="CS13" s="43" t="str">
        <f t="shared" si="1"/>
        <v>CUMPLE</v>
      </c>
      <c r="CT13" s="43" t="str">
        <f t="shared" si="1"/>
        <v>CUMPLE</v>
      </c>
      <c r="CU13" s="43" t="str">
        <f t="shared" si="1"/>
        <v>CUMPLE</v>
      </c>
      <c r="CV13" s="43" t="str">
        <f t="shared" si="1"/>
        <v>CUMPLE</v>
      </c>
      <c r="CW13" s="43" t="str">
        <f t="shared" si="1"/>
        <v>NO CUMPLE</v>
      </c>
      <c r="CX13" s="43" t="str">
        <f t="shared" si="1"/>
        <v>CUMPLE</v>
      </c>
      <c r="CY13" s="43" t="str">
        <f t="shared" si="1"/>
        <v>CUMPLE</v>
      </c>
      <c r="CZ13" s="43" t="str">
        <f t="shared" si="1"/>
        <v>CUMPLE</v>
      </c>
      <c r="DA13" s="43" t="str">
        <f t="shared" si="1"/>
        <v>CUMPLE</v>
      </c>
      <c r="DB13" s="43" t="str">
        <f t="shared" si="1"/>
        <v>CUMPLE</v>
      </c>
      <c r="DC13" s="43" t="str">
        <f t="shared" si="1"/>
        <v>NO CUMPLE</v>
      </c>
      <c r="DD13" s="43" t="str">
        <f t="shared" si="1"/>
        <v>CUMPLE</v>
      </c>
      <c r="DE13" s="43" t="str">
        <f t="shared" si="1"/>
        <v>CUMPLE</v>
      </c>
      <c r="DF13" s="97">
        <v>5</v>
      </c>
      <c r="DG13" s="44" t="s">
        <v>57</v>
      </c>
      <c r="DH13" s="44" t="s">
        <v>57</v>
      </c>
      <c r="DI13" s="44" t="s">
        <v>57</v>
      </c>
      <c r="DJ13" s="44" t="s">
        <v>57</v>
      </c>
      <c r="DK13" s="44" t="s">
        <v>57</v>
      </c>
      <c r="DL13" s="44" t="s">
        <v>57</v>
      </c>
      <c r="DM13" s="44" t="s">
        <v>57</v>
      </c>
      <c r="DN13" s="44" t="s">
        <v>57</v>
      </c>
      <c r="DO13" s="44" t="s">
        <v>57</v>
      </c>
      <c r="DP13" s="44" t="s">
        <v>57</v>
      </c>
      <c r="DQ13" s="44" t="s">
        <v>57</v>
      </c>
      <c r="DR13" s="44" t="s">
        <v>57</v>
      </c>
      <c r="DS13" s="44" t="s">
        <v>57</v>
      </c>
      <c r="DT13" s="44" t="s">
        <v>57</v>
      </c>
      <c r="DU13" s="44" t="s">
        <v>57</v>
      </c>
      <c r="DV13" s="44" t="s">
        <v>57</v>
      </c>
      <c r="DW13" s="97">
        <v>5</v>
      </c>
      <c r="DX13" s="45" t="s">
        <v>57</v>
      </c>
      <c r="DY13" s="45" t="s">
        <v>57</v>
      </c>
      <c r="DZ13" s="45" t="s">
        <v>57</v>
      </c>
      <c r="EA13" s="45" t="s">
        <v>57</v>
      </c>
      <c r="EB13" s="45" t="s">
        <v>57</v>
      </c>
      <c r="EC13" s="45" t="s">
        <v>57</v>
      </c>
      <c r="ED13" s="45" t="s">
        <v>57</v>
      </c>
      <c r="EE13" s="45" t="s">
        <v>57</v>
      </c>
      <c r="EF13" s="45" t="s">
        <v>57</v>
      </c>
      <c r="EG13" s="45" t="s">
        <v>57</v>
      </c>
      <c r="EH13" s="45" t="s">
        <v>57</v>
      </c>
      <c r="EI13" s="45" t="s">
        <v>57</v>
      </c>
      <c r="EJ13" s="45" t="s">
        <v>57</v>
      </c>
      <c r="EK13" s="45" t="s">
        <v>57</v>
      </c>
      <c r="EL13" s="45" t="s">
        <v>57</v>
      </c>
      <c r="EM13" s="45" t="s">
        <v>57</v>
      </c>
      <c r="EN13" s="97">
        <v>5</v>
      </c>
      <c r="EO13" s="37" t="str">
        <f t="shared" si="2"/>
        <v/>
      </c>
      <c r="EP13" s="37" t="str">
        <f t="shared" si="2"/>
        <v/>
      </c>
      <c r="EQ13" s="37" t="str">
        <f t="shared" si="2"/>
        <v/>
      </c>
      <c r="ER13" s="37" t="str">
        <f t="shared" si="2"/>
        <v/>
      </c>
      <c r="ES13" s="37" t="str">
        <f t="shared" si="2"/>
        <v/>
      </c>
      <c r="ET13" s="37" t="str">
        <f t="shared" si="2"/>
        <v/>
      </c>
      <c r="EU13" s="37" t="str">
        <f t="shared" si="2"/>
        <v/>
      </c>
      <c r="EV13" s="37" t="str">
        <f t="shared" si="2"/>
        <v/>
      </c>
      <c r="EW13" s="37" t="str">
        <f t="shared" si="2"/>
        <v/>
      </c>
      <c r="EX13" s="37" t="str">
        <f t="shared" si="2"/>
        <v/>
      </c>
      <c r="EY13" s="37" t="str">
        <f t="shared" si="2"/>
        <v/>
      </c>
      <c r="EZ13" s="37" t="str">
        <f t="shared" si="2"/>
        <v/>
      </c>
      <c r="FA13" s="37" t="str">
        <f t="shared" si="2"/>
        <v/>
      </c>
      <c r="FB13" s="37" t="str">
        <f t="shared" si="2"/>
        <v/>
      </c>
      <c r="FC13" s="37" t="str">
        <f t="shared" si="2"/>
        <v/>
      </c>
      <c r="FD13" s="37" t="str">
        <f t="shared" si="2"/>
        <v/>
      </c>
      <c r="FE13" s="37">
        <v>1140227.06</v>
      </c>
      <c r="FF13" s="37">
        <v>1140227.06</v>
      </c>
      <c r="FG13" s="46">
        <f t="shared" si="16"/>
        <v>0</v>
      </c>
      <c r="FH13" s="46">
        <f t="shared" si="17"/>
        <v>0</v>
      </c>
      <c r="FI13" s="47" t="str">
        <f t="shared" si="18"/>
        <v/>
      </c>
      <c r="FJ13" s="48" t="str">
        <f t="shared" si="29"/>
        <v/>
      </c>
      <c r="FK13" s="97">
        <v>5</v>
      </c>
      <c r="FL13" s="49" t="str">
        <f t="shared" si="19"/>
        <v/>
      </c>
      <c r="FM13" s="49" t="str">
        <f t="shared" si="3"/>
        <v/>
      </c>
      <c r="FN13" s="49" t="str">
        <f t="shared" si="3"/>
        <v/>
      </c>
      <c r="FO13" s="49" t="str">
        <f t="shared" si="3"/>
        <v/>
      </c>
      <c r="FP13" s="49" t="str">
        <f t="shared" si="3"/>
        <v/>
      </c>
      <c r="FQ13" s="49" t="str">
        <f t="shared" si="3"/>
        <v/>
      </c>
      <c r="FR13" s="49" t="str">
        <f t="shared" si="3"/>
        <v/>
      </c>
      <c r="FS13" s="49" t="str">
        <f t="shared" si="3"/>
        <v/>
      </c>
      <c r="FT13" s="49" t="str">
        <f t="shared" si="3"/>
        <v/>
      </c>
      <c r="FU13" s="49" t="str">
        <f t="shared" si="3"/>
        <v/>
      </c>
      <c r="FV13" s="49" t="str">
        <f t="shared" si="3"/>
        <v/>
      </c>
      <c r="FW13" s="49" t="str">
        <f t="shared" si="3"/>
        <v/>
      </c>
      <c r="FX13" s="49" t="str">
        <f t="shared" si="3"/>
        <v/>
      </c>
      <c r="FY13" s="49" t="str">
        <f t="shared" si="3"/>
        <v/>
      </c>
      <c r="FZ13" s="49" t="str">
        <f t="shared" si="3"/>
        <v/>
      </c>
      <c r="GA13" s="49" t="str">
        <f t="shared" si="3"/>
        <v/>
      </c>
      <c r="GB13" s="97">
        <v>5</v>
      </c>
      <c r="GC13" s="50" t="str">
        <f t="shared" si="20"/>
        <v/>
      </c>
      <c r="GD13" s="50" t="str">
        <f t="shared" si="4"/>
        <v/>
      </c>
      <c r="GE13" s="50" t="str">
        <f t="shared" si="4"/>
        <v/>
      </c>
      <c r="GF13" s="50" t="str">
        <f t="shared" si="4"/>
        <v/>
      </c>
      <c r="GG13" s="50" t="str">
        <f t="shared" si="4"/>
        <v/>
      </c>
      <c r="GH13" s="50" t="str">
        <f t="shared" si="4"/>
        <v/>
      </c>
      <c r="GI13" s="50" t="str">
        <f t="shared" si="4"/>
        <v/>
      </c>
      <c r="GJ13" s="50" t="str">
        <f t="shared" si="4"/>
        <v/>
      </c>
      <c r="GK13" s="50" t="str">
        <f t="shared" si="4"/>
        <v/>
      </c>
      <c r="GL13" s="50" t="str">
        <f t="shared" si="4"/>
        <v/>
      </c>
      <c r="GM13" s="50" t="str">
        <f t="shared" si="4"/>
        <v/>
      </c>
      <c r="GN13" s="50" t="str">
        <f t="shared" si="4"/>
        <v/>
      </c>
      <c r="GO13" s="50" t="str">
        <f t="shared" si="4"/>
        <v/>
      </c>
      <c r="GP13" s="50" t="str">
        <f t="shared" si="4"/>
        <v/>
      </c>
      <c r="GQ13" s="50" t="str">
        <f t="shared" si="4"/>
        <v/>
      </c>
      <c r="GR13" s="50" t="str">
        <f t="shared" si="4"/>
        <v/>
      </c>
      <c r="GS13" s="97">
        <v>5</v>
      </c>
      <c r="GT13" s="51" t="str">
        <f t="shared" si="21"/>
        <v/>
      </c>
      <c r="GU13" s="51" t="str">
        <f t="shared" si="5"/>
        <v/>
      </c>
      <c r="GV13" s="51" t="str">
        <f t="shared" si="5"/>
        <v/>
      </c>
      <c r="GW13" s="51" t="str">
        <f t="shared" si="5"/>
        <v/>
      </c>
      <c r="GX13" s="51" t="str">
        <f t="shared" si="5"/>
        <v/>
      </c>
      <c r="GY13" s="51" t="str">
        <f t="shared" si="5"/>
        <v/>
      </c>
      <c r="GZ13" s="51" t="str">
        <f t="shared" si="5"/>
        <v/>
      </c>
      <c r="HA13" s="51" t="str">
        <f t="shared" si="5"/>
        <v/>
      </c>
      <c r="HB13" s="51" t="str">
        <f t="shared" si="5"/>
        <v/>
      </c>
      <c r="HC13" s="51" t="str">
        <f t="shared" si="5"/>
        <v/>
      </c>
      <c r="HD13" s="51" t="str">
        <f t="shared" si="5"/>
        <v/>
      </c>
      <c r="HE13" s="51" t="str">
        <f t="shared" si="5"/>
        <v/>
      </c>
      <c r="HF13" s="51" t="str">
        <f t="shared" si="5"/>
        <v/>
      </c>
      <c r="HG13" s="51" t="str">
        <f t="shared" si="5"/>
        <v/>
      </c>
      <c r="HH13" s="51" t="str">
        <f t="shared" si="5"/>
        <v/>
      </c>
      <c r="HI13" s="51" t="str">
        <f t="shared" si="5"/>
        <v/>
      </c>
      <c r="HJ13" s="100">
        <f t="shared" si="22"/>
        <v>0</v>
      </c>
      <c r="HK13" s="97">
        <v>5</v>
      </c>
      <c r="HL13" s="52" t="str">
        <f t="shared" si="23"/>
        <v/>
      </c>
      <c r="HM13" s="52" t="str">
        <f t="shared" si="6"/>
        <v/>
      </c>
      <c r="HN13" s="52" t="str">
        <f t="shared" si="6"/>
        <v/>
      </c>
      <c r="HO13" s="52" t="str">
        <f t="shared" si="6"/>
        <v/>
      </c>
      <c r="HP13" s="52" t="str">
        <f t="shared" si="6"/>
        <v/>
      </c>
      <c r="HQ13" s="52" t="str">
        <f t="shared" si="6"/>
        <v/>
      </c>
      <c r="HR13" s="52" t="str">
        <f t="shared" si="6"/>
        <v/>
      </c>
      <c r="HS13" s="52" t="str">
        <f t="shared" si="6"/>
        <v/>
      </c>
      <c r="HT13" s="52" t="str">
        <f t="shared" si="6"/>
        <v/>
      </c>
      <c r="HU13" s="52" t="str">
        <f t="shared" si="6"/>
        <v/>
      </c>
      <c r="HV13" s="52" t="str">
        <f t="shared" si="6"/>
        <v/>
      </c>
      <c r="HW13" s="52" t="str">
        <f t="shared" si="6"/>
        <v/>
      </c>
      <c r="HX13" s="52" t="str">
        <f t="shared" si="6"/>
        <v/>
      </c>
      <c r="HY13" s="52" t="str">
        <f t="shared" si="6"/>
        <v/>
      </c>
      <c r="HZ13" s="52" t="str">
        <f t="shared" si="6"/>
        <v/>
      </c>
      <c r="IA13" s="52" t="str">
        <f t="shared" si="6"/>
        <v/>
      </c>
      <c r="IB13" s="97">
        <v>5</v>
      </c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97">
        <v>5</v>
      </c>
      <c r="IT13" s="54">
        <f t="shared" si="24"/>
        <v>0</v>
      </c>
      <c r="IU13" s="54">
        <f t="shared" si="7"/>
        <v>0</v>
      </c>
      <c r="IV13" s="54">
        <f t="shared" si="7"/>
        <v>0</v>
      </c>
      <c r="IW13" s="54">
        <f t="shared" si="7"/>
        <v>0</v>
      </c>
      <c r="IX13" s="54">
        <f t="shared" si="7"/>
        <v>0</v>
      </c>
      <c r="IY13" s="54">
        <f t="shared" si="7"/>
        <v>0</v>
      </c>
      <c r="IZ13" s="54">
        <f t="shared" si="7"/>
        <v>0</v>
      </c>
      <c r="JA13" s="54">
        <f t="shared" si="7"/>
        <v>0</v>
      </c>
      <c r="JB13" s="54">
        <f t="shared" si="7"/>
        <v>0</v>
      </c>
      <c r="JC13" s="54">
        <f t="shared" si="7"/>
        <v>0</v>
      </c>
      <c r="JD13" s="54">
        <f t="shared" si="7"/>
        <v>0</v>
      </c>
      <c r="JE13" s="54">
        <f t="shared" si="7"/>
        <v>0</v>
      </c>
      <c r="JF13" s="54">
        <f t="shared" si="7"/>
        <v>0</v>
      </c>
      <c r="JG13" s="54">
        <f t="shared" si="7"/>
        <v>0</v>
      </c>
      <c r="JH13" s="54">
        <f t="shared" si="7"/>
        <v>0</v>
      </c>
      <c r="JI13" s="54">
        <f t="shared" si="7"/>
        <v>0</v>
      </c>
      <c r="JJ13" s="97">
        <v>5</v>
      </c>
      <c r="JK13" s="55" t="str">
        <f t="shared" si="25"/>
        <v/>
      </c>
      <c r="JL13" s="55" t="str">
        <f t="shared" si="8"/>
        <v/>
      </c>
      <c r="JM13" s="55" t="str">
        <f t="shared" si="8"/>
        <v/>
      </c>
      <c r="JN13" s="55" t="str">
        <f t="shared" si="8"/>
        <v/>
      </c>
      <c r="JO13" s="55" t="str">
        <f t="shared" si="8"/>
        <v/>
      </c>
      <c r="JP13" s="55" t="str">
        <f t="shared" si="8"/>
        <v/>
      </c>
      <c r="JQ13" s="55" t="str">
        <f t="shared" si="8"/>
        <v/>
      </c>
      <c r="JR13" s="55" t="str">
        <f t="shared" si="8"/>
        <v/>
      </c>
      <c r="JS13" s="55" t="str">
        <f t="shared" si="8"/>
        <v/>
      </c>
      <c r="JT13" s="55" t="str">
        <f t="shared" si="8"/>
        <v/>
      </c>
      <c r="JU13" s="55" t="str">
        <f t="shared" si="8"/>
        <v/>
      </c>
      <c r="JV13" s="55" t="str">
        <f t="shared" si="8"/>
        <v/>
      </c>
      <c r="JW13" s="55" t="str">
        <f t="shared" si="8"/>
        <v/>
      </c>
      <c r="JX13" s="55" t="str">
        <f t="shared" si="8"/>
        <v/>
      </c>
      <c r="JY13" s="55" t="str">
        <f t="shared" si="8"/>
        <v/>
      </c>
      <c r="JZ13" s="55" t="str">
        <f t="shared" si="8"/>
        <v/>
      </c>
      <c r="KA13" s="56">
        <f t="shared" si="9"/>
        <v>0</v>
      </c>
      <c r="KB13" s="57" t="str">
        <f t="shared" si="26"/>
        <v/>
      </c>
      <c r="KC13" s="57" t="str">
        <f t="shared" si="10"/>
        <v/>
      </c>
      <c r="KD13" s="57" t="str">
        <f t="shared" si="27"/>
        <v/>
      </c>
      <c r="KE13" s="58" t="str">
        <f t="shared" si="28"/>
        <v/>
      </c>
      <c r="KF13" s="59" t="str">
        <f t="shared" si="11"/>
        <v/>
      </c>
      <c r="KG13" s="59" t="str">
        <f t="shared" si="12"/>
        <v/>
      </c>
      <c r="KH13" s="59" t="str">
        <f t="shared" si="13"/>
        <v/>
      </c>
      <c r="KI13" s="59">
        <f t="shared" si="14"/>
        <v>0</v>
      </c>
      <c r="KJ13" s="97">
        <v>5</v>
      </c>
    </row>
    <row r="14" spans="1:296" ht="25.5" x14ac:dyDescent="0.15">
      <c r="A14" s="97">
        <v>6</v>
      </c>
      <c r="B14" s="98" t="s">
        <v>68</v>
      </c>
      <c r="C14" s="98" t="s">
        <v>69</v>
      </c>
      <c r="D14" s="98" t="s">
        <v>70</v>
      </c>
      <c r="E14" s="99" t="s">
        <v>71</v>
      </c>
      <c r="F14" s="98">
        <v>1</v>
      </c>
      <c r="G14" s="36">
        <v>13984681.666666668</v>
      </c>
      <c r="H14" s="97">
        <v>6</v>
      </c>
      <c r="I14" s="37" t="s">
        <v>57</v>
      </c>
      <c r="J14" s="37" t="s">
        <v>57</v>
      </c>
      <c r="K14" s="37" t="s">
        <v>57</v>
      </c>
      <c r="L14" s="37" t="s">
        <v>57</v>
      </c>
      <c r="M14" s="37" t="s">
        <v>57</v>
      </c>
      <c r="N14" s="37" t="s">
        <v>57</v>
      </c>
      <c r="O14" s="37" t="s">
        <v>57</v>
      </c>
      <c r="P14" s="39" t="s">
        <v>57</v>
      </c>
      <c r="Q14" s="39" t="s">
        <v>57</v>
      </c>
      <c r="R14" s="61">
        <v>13984680</v>
      </c>
      <c r="S14" s="39" t="s">
        <v>57</v>
      </c>
      <c r="T14" s="37" t="s">
        <v>57</v>
      </c>
      <c r="U14" s="37" t="s">
        <v>57</v>
      </c>
      <c r="V14" s="37" t="s">
        <v>57</v>
      </c>
      <c r="W14" s="39" t="s">
        <v>57</v>
      </c>
      <c r="X14" s="37" t="s">
        <v>57</v>
      </c>
      <c r="Y14" s="97">
        <v>6</v>
      </c>
      <c r="Z14" s="37" t="str">
        <f t="shared" si="15"/>
        <v>NC</v>
      </c>
      <c r="AA14" s="37" t="str">
        <f t="shared" si="0"/>
        <v>NC</v>
      </c>
      <c r="AB14" s="37" t="str">
        <f t="shared" si="0"/>
        <v>NC</v>
      </c>
      <c r="AC14" s="37" t="str">
        <f t="shared" si="0"/>
        <v>NC</v>
      </c>
      <c r="AD14" s="37" t="str">
        <f t="shared" si="0"/>
        <v>NC</v>
      </c>
      <c r="AE14" s="37" t="str">
        <f t="shared" si="0"/>
        <v>NC</v>
      </c>
      <c r="AF14" s="37" t="str">
        <f t="shared" si="0"/>
        <v>NC</v>
      </c>
      <c r="AG14" s="37" t="str">
        <f t="shared" si="0"/>
        <v>NC</v>
      </c>
      <c r="AH14" s="37" t="str">
        <f t="shared" si="0"/>
        <v>NC</v>
      </c>
      <c r="AI14" s="37">
        <f t="shared" si="0"/>
        <v>13984680</v>
      </c>
      <c r="AJ14" s="37" t="str">
        <f t="shared" si="0"/>
        <v>NC</v>
      </c>
      <c r="AK14" s="37" t="str">
        <f t="shared" si="0"/>
        <v>NC</v>
      </c>
      <c r="AL14" s="37" t="str">
        <f t="shared" si="0"/>
        <v>NC</v>
      </c>
      <c r="AM14" s="37" t="str">
        <f t="shared" si="0"/>
        <v>NC</v>
      </c>
      <c r="AN14" s="37" t="str">
        <f t="shared" si="0"/>
        <v>NC</v>
      </c>
      <c r="AO14" s="37" t="str">
        <f t="shared" si="0"/>
        <v>NC</v>
      </c>
      <c r="AP14" s="97">
        <v>6</v>
      </c>
      <c r="AQ14" s="40" t="s">
        <v>58</v>
      </c>
      <c r="AR14" s="40" t="s">
        <v>59</v>
      </c>
      <c r="AS14" s="40" t="s">
        <v>59</v>
      </c>
      <c r="AT14" s="40" t="s">
        <v>59</v>
      </c>
      <c r="AU14" s="40" t="s">
        <v>59</v>
      </c>
      <c r="AV14" s="40" t="s">
        <v>59</v>
      </c>
      <c r="AW14" s="40" t="s">
        <v>59</v>
      </c>
      <c r="AX14" s="40" t="s">
        <v>58</v>
      </c>
      <c r="AY14" s="40" t="s">
        <v>59</v>
      </c>
      <c r="AZ14" s="40" t="s">
        <v>59</v>
      </c>
      <c r="BA14" s="40" t="s">
        <v>59</v>
      </c>
      <c r="BB14" s="40" t="s">
        <v>59</v>
      </c>
      <c r="BC14" s="40" t="s">
        <v>59</v>
      </c>
      <c r="BD14" s="40" t="s">
        <v>58</v>
      </c>
      <c r="BE14" s="40" t="s">
        <v>59</v>
      </c>
      <c r="BF14" s="40" t="s">
        <v>59</v>
      </c>
      <c r="BG14" s="97">
        <v>6</v>
      </c>
      <c r="BH14" s="41" t="s">
        <v>59</v>
      </c>
      <c r="BI14" s="41" t="s">
        <v>59</v>
      </c>
      <c r="BJ14" s="41" t="s">
        <v>58</v>
      </c>
      <c r="BK14" s="41" t="s">
        <v>59</v>
      </c>
      <c r="BL14" s="41" t="s">
        <v>59</v>
      </c>
      <c r="BM14" s="41" t="s">
        <v>59</v>
      </c>
      <c r="BN14" s="41" t="s">
        <v>59</v>
      </c>
      <c r="BO14" s="41" t="s">
        <v>59</v>
      </c>
      <c r="BP14" s="41" t="s">
        <v>59</v>
      </c>
      <c r="BQ14" s="41" t="s">
        <v>59</v>
      </c>
      <c r="BR14" s="41" t="s">
        <v>59</v>
      </c>
      <c r="BS14" s="41" t="s">
        <v>59</v>
      </c>
      <c r="BT14" s="41" t="s">
        <v>59</v>
      </c>
      <c r="BU14" s="41" t="s">
        <v>59</v>
      </c>
      <c r="BV14" s="41" t="s">
        <v>59</v>
      </c>
      <c r="BW14" s="41" t="s">
        <v>59</v>
      </c>
      <c r="BX14" s="97">
        <v>6</v>
      </c>
      <c r="BY14" s="42" t="s">
        <v>59</v>
      </c>
      <c r="BZ14" s="42" t="s">
        <v>59</v>
      </c>
      <c r="CA14" s="42" t="s">
        <v>58</v>
      </c>
      <c r="CB14" s="42" t="s">
        <v>59</v>
      </c>
      <c r="CC14" s="42" t="s">
        <v>59</v>
      </c>
      <c r="CD14" s="42" t="s">
        <v>59</v>
      </c>
      <c r="CE14" s="42" t="s">
        <v>59</v>
      </c>
      <c r="CF14" s="42" t="s">
        <v>59</v>
      </c>
      <c r="CG14" s="42" t="s">
        <v>59</v>
      </c>
      <c r="CH14" s="42" t="s">
        <v>59</v>
      </c>
      <c r="CI14" s="42" t="s">
        <v>59</v>
      </c>
      <c r="CJ14" s="42" t="s">
        <v>59</v>
      </c>
      <c r="CK14" s="42" t="s">
        <v>59</v>
      </c>
      <c r="CL14" s="42" t="s">
        <v>59</v>
      </c>
      <c r="CM14" s="42" t="s">
        <v>59</v>
      </c>
      <c r="CN14" s="42" t="s">
        <v>59</v>
      </c>
      <c r="CO14" s="97">
        <v>6</v>
      </c>
      <c r="CP14" s="43" t="str">
        <f t="shared" si="1"/>
        <v>NO CUMPLE</v>
      </c>
      <c r="CQ14" s="43" t="str">
        <f t="shared" si="1"/>
        <v>CUMPLE</v>
      </c>
      <c r="CR14" s="43" t="str">
        <f t="shared" si="1"/>
        <v>NO CUMPLE</v>
      </c>
      <c r="CS14" s="43" t="str">
        <f t="shared" si="1"/>
        <v>CUMPLE</v>
      </c>
      <c r="CT14" s="43" t="str">
        <f t="shared" si="1"/>
        <v>CUMPLE</v>
      </c>
      <c r="CU14" s="43" t="str">
        <f t="shared" si="1"/>
        <v>CUMPLE</v>
      </c>
      <c r="CV14" s="43" t="str">
        <f t="shared" si="1"/>
        <v>CUMPLE</v>
      </c>
      <c r="CW14" s="43" t="str">
        <f t="shared" si="1"/>
        <v>NO CUMPLE</v>
      </c>
      <c r="CX14" s="43" t="str">
        <f t="shared" si="1"/>
        <v>CUMPLE</v>
      </c>
      <c r="CY14" s="43" t="str">
        <f t="shared" si="1"/>
        <v>CUMPLE</v>
      </c>
      <c r="CZ14" s="43" t="str">
        <f t="shared" si="1"/>
        <v>CUMPLE</v>
      </c>
      <c r="DA14" s="43" t="str">
        <f t="shared" si="1"/>
        <v>CUMPLE</v>
      </c>
      <c r="DB14" s="43" t="str">
        <f t="shared" si="1"/>
        <v>CUMPLE</v>
      </c>
      <c r="DC14" s="43" t="str">
        <f t="shared" si="1"/>
        <v>NO CUMPLE</v>
      </c>
      <c r="DD14" s="43" t="str">
        <f t="shared" si="1"/>
        <v>CUMPLE</v>
      </c>
      <c r="DE14" s="43" t="str">
        <f t="shared" si="1"/>
        <v>CUMPLE</v>
      </c>
      <c r="DF14" s="97">
        <v>6</v>
      </c>
      <c r="DG14" s="44" t="s">
        <v>57</v>
      </c>
      <c r="DH14" s="44" t="s">
        <v>57</v>
      </c>
      <c r="DI14" s="44" t="s">
        <v>57</v>
      </c>
      <c r="DJ14" s="44" t="s">
        <v>57</v>
      </c>
      <c r="DK14" s="44" t="s">
        <v>57</v>
      </c>
      <c r="DL14" s="44" t="s">
        <v>57</v>
      </c>
      <c r="DM14" s="44" t="s">
        <v>57</v>
      </c>
      <c r="DN14" s="44" t="s">
        <v>57</v>
      </c>
      <c r="DO14" s="44" t="s">
        <v>57</v>
      </c>
      <c r="DP14" s="44" t="s">
        <v>59</v>
      </c>
      <c r="DQ14" s="44" t="s">
        <v>57</v>
      </c>
      <c r="DR14" s="44" t="s">
        <v>57</v>
      </c>
      <c r="DS14" s="44" t="s">
        <v>57</v>
      </c>
      <c r="DT14" s="44" t="s">
        <v>57</v>
      </c>
      <c r="DU14" s="44" t="s">
        <v>57</v>
      </c>
      <c r="DV14" s="44" t="s">
        <v>57</v>
      </c>
      <c r="DW14" s="97">
        <v>6</v>
      </c>
      <c r="DX14" s="45" t="s">
        <v>57</v>
      </c>
      <c r="DY14" s="45" t="s">
        <v>57</v>
      </c>
      <c r="DZ14" s="45" t="s">
        <v>57</v>
      </c>
      <c r="EA14" s="45" t="s">
        <v>57</v>
      </c>
      <c r="EB14" s="45" t="s">
        <v>57</v>
      </c>
      <c r="EC14" s="45" t="s">
        <v>57</v>
      </c>
      <c r="ED14" s="45" t="s">
        <v>57</v>
      </c>
      <c r="EE14" s="45" t="s">
        <v>57</v>
      </c>
      <c r="EF14" s="45" t="s">
        <v>57</v>
      </c>
      <c r="EG14" s="45" t="s">
        <v>59</v>
      </c>
      <c r="EH14" s="45" t="s">
        <v>57</v>
      </c>
      <c r="EI14" s="45" t="s">
        <v>57</v>
      </c>
      <c r="EJ14" s="45" t="s">
        <v>57</v>
      </c>
      <c r="EK14" s="45" t="s">
        <v>57</v>
      </c>
      <c r="EL14" s="45" t="s">
        <v>57</v>
      </c>
      <c r="EM14" s="45" t="s">
        <v>57</v>
      </c>
      <c r="EN14" s="97">
        <v>6</v>
      </c>
      <c r="EO14" s="37" t="str">
        <f t="shared" si="2"/>
        <v/>
      </c>
      <c r="EP14" s="37" t="str">
        <f t="shared" si="2"/>
        <v/>
      </c>
      <c r="EQ14" s="37" t="str">
        <f t="shared" si="2"/>
        <v/>
      </c>
      <c r="ER14" s="37" t="str">
        <f t="shared" si="2"/>
        <v/>
      </c>
      <c r="ES14" s="37" t="str">
        <f t="shared" si="2"/>
        <v/>
      </c>
      <c r="ET14" s="37" t="str">
        <f t="shared" si="2"/>
        <v/>
      </c>
      <c r="EU14" s="37" t="str">
        <f t="shared" si="2"/>
        <v/>
      </c>
      <c r="EV14" s="37" t="str">
        <f t="shared" si="2"/>
        <v/>
      </c>
      <c r="EW14" s="37" t="str">
        <f t="shared" si="2"/>
        <v/>
      </c>
      <c r="EX14" s="37">
        <f t="shared" si="2"/>
        <v>13984680</v>
      </c>
      <c r="EY14" s="37" t="str">
        <f t="shared" si="2"/>
        <v/>
      </c>
      <c r="EZ14" s="37" t="str">
        <f t="shared" si="2"/>
        <v/>
      </c>
      <c r="FA14" s="37" t="str">
        <f t="shared" si="2"/>
        <v/>
      </c>
      <c r="FB14" s="37" t="str">
        <f t="shared" si="2"/>
        <v/>
      </c>
      <c r="FC14" s="37" t="str">
        <f t="shared" si="2"/>
        <v/>
      </c>
      <c r="FD14" s="37" t="str">
        <f t="shared" si="2"/>
        <v/>
      </c>
      <c r="FE14" s="37">
        <v>13984681.666666668</v>
      </c>
      <c r="FF14" s="37">
        <v>13984681.666666668</v>
      </c>
      <c r="FG14" s="46">
        <f t="shared" si="16"/>
        <v>1</v>
      </c>
      <c r="FH14" s="46">
        <f t="shared" si="17"/>
        <v>0</v>
      </c>
      <c r="FI14" s="47">
        <f t="shared" si="18"/>
        <v>13984680</v>
      </c>
      <c r="FJ14" s="48">
        <f t="shared" si="29"/>
        <v>52442.55</v>
      </c>
      <c r="FK14" s="97">
        <v>6</v>
      </c>
      <c r="FL14" s="49" t="str">
        <f t="shared" si="19"/>
        <v/>
      </c>
      <c r="FM14" s="49" t="str">
        <f t="shared" si="3"/>
        <v/>
      </c>
      <c r="FN14" s="49" t="str">
        <f t="shared" si="3"/>
        <v/>
      </c>
      <c r="FO14" s="49" t="str">
        <f t="shared" si="3"/>
        <v/>
      </c>
      <c r="FP14" s="49" t="str">
        <f t="shared" si="3"/>
        <v/>
      </c>
      <c r="FQ14" s="49" t="str">
        <f t="shared" si="3"/>
        <v/>
      </c>
      <c r="FR14" s="49" t="str">
        <f t="shared" si="3"/>
        <v/>
      </c>
      <c r="FS14" s="49" t="str">
        <f t="shared" si="3"/>
        <v/>
      </c>
      <c r="FT14" s="49" t="str">
        <f t="shared" si="3"/>
        <v/>
      </c>
      <c r="FU14" s="49">
        <f t="shared" si="3"/>
        <v>26666.666666666664</v>
      </c>
      <c r="FV14" s="49" t="str">
        <f t="shared" si="3"/>
        <v/>
      </c>
      <c r="FW14" s="49" t="str">
        <f t="shared" si="3"/>
        <v/>
      </c>
      <c r="FX14" s="49" t="str">
        <f t="shared" si="3"/>
        <v/>
      </c>
      <c r="FY14" s="49" t="str">
        <f t="shared" si="3"/>
        <v/>
      </c>
      <c r="FZ14" s="49" t="str">
        <f t="shared" si="3"/>
        <v/>
      </c>
      <c r="GA14" s="49" t="str">
        <f t="shared" si="3"/>
        <v/>
      </c>
      <c r="GB14" s="97">
        <v>6</v>
      </c>
      <c r="GC14" s="50" t="str">
        <f t="shared" si="20"/>
        <v/>
      </c>
      <c r="GD14" s="50" t="str">
        <f t="shared" si="4"/>
        <v/>
      </c>
      <c r="GE14" s="50" t="str">
        <f t="shared" si="4"/>
        <v/>
      </c>
      <c r="GF14" s="50" t="str">
        <f t="shared" si="4"/>
        <v/>
      </c>
      <c r="GG14" s="50" t="str">
        <f t="shared" si="4"/>
        <v/>
      </c>
      <c r="GH14" s="50" t="str">
        <f t="shared" si="4"/>
        <v/>
      </c>
      <c r="GI14" s="50" t="str">
        <f t="shared" si="4"/>
        <v/>
      </c>
      <c r="GJ14" s="50" t="str">
        <f t="shared" si="4"/>
        <v/>
      </c>
      <c r="GK14" s="50" t="str">
        <f t="shared" si="4"/>
        <v/>
      </c>
      <c r="GL14" s="50">
        <f t="shared" si="4"/>
        <v>0</v>
      </c>
      <c r="GM14" s="50" t="str">
        <f t="shared" si="4"/>
        <v/>
      </c>
      <c r="GN14" s="50" t="str">
        <f t="shared" si="4"/>
        <v/>
      </c>
      <c r="GO14" s="50" t="str">
        <f t="shared" si="4"/>
        <v/>
      </c>
      <c r="GP14" s="50" t="str">
        <f t="shared" si="4"/>
        <v/>
      </c>
      <c r="GQ14" s="50" t="str">
        <f t="shared" si="4"/>
        <v/>
      </c>
      <c r="GR14" s="50" t="str">
        <f t="shared" si="4"/>
        <v/>
      </c>
      <c r="GS14" s="97">
        <v>6</v>
      </c>
      <c r="GT14" s="51" t="str">
        <f t="shared" si="21"/>
        <v/>
      </c>
      <c r="GU14" s="51" t="str">
        <f t="shared" si="5"/>
        <v/>
      </c>
      <c r="GV14" s="51" t="str">
        <f t="shared" si="5"/>
        <v/>
      </c>
      <c r="GW14" s="51" t="str">
        <f t="shared" si="5"/>
        <v/>
      </c>
      <c r="GX14" s="51" t="str">
        <f t="shared" si="5"/>
        <v/>
      </c>
      <c r="GY14" s="51" t="str">
        <f t="shared" si="5"/>
        <v/>
      </c>
      <c r="GZ14" s="51" t="str">
        <f t="shared" si="5"/>
        <v/>
      </c>
      <c r="HA14" s="51" t="str">
        <f t="shared" si="5"/>
        <v/>
      </c>
      <c r="HB14" s="51" t="str">
        <f t="shared" si="5"/>
        <v/>
      </c>
      <c r="HC14" s="51">
        <f t="shared" si="5"/>
        <v>0</v>
      </c>
      <c r="HD14" s="51" t="str">
        <f t="shared" si="5"/>
        <v/>
      </c>
      <c r="HE14" s="51" t="str">
        <f t="shared" si="5"/>
        <v/>
      </c>
      <c r="HF14" s="51" t="str">
        <f t="shared" si="5"/>
        <v/>
      </c>
      <c r="HG14" s="51" t="str">
        <f t="shared" si="5"/>
        <v/>
      </c>
      <c r="HH14" s="51" t="str">
        <f t="shared" si="5"/>
        <v/>
      </c>
      <c r="HI14" s="51" t="str">
        <f t="shared" si="5"/>
        <v/>
      </c>
      <c r="HJ14" s="100">
        <f t="shared" si="22"/>
        <v>0</v>
      </c>
      <c r="HK14" s="97">
        <v>6</v>
      </c>
      <c r="HL14" s="52" t="str">
        <f t="shared" si="23"/>
        <v/>
      </c>
      <c r="HM14" s="52" t="str">
        <f t="shared" si="6"/>
        <v/>
      </c>
      <c r="HN14" s="52" t="str">
        <f t="shared" si="6"/>
        <v/>
      </c>
      <c r="HO14" s="52" t="str">
        <f t="shared" si="6"/>
        <v/>
      </c>
      <c r="HP14" s="52" t="str">
        <f t="shared" si="6"/>
        <v/>
      </c>
      <c r="HQ14" s="52" t="str">
        <f t="shared" si="6"/>
        <v/>
      </c>
      <c r="HR14" s="52" t="str">
        <f t="shared" si="6"/>
        <v/>
      </c>
      <c r="HS14" s="52" t="str">
        <f t="shared" si="6"/>
        <v/>
      </c>
      <c r="HT14" s="52" t="str">
        <f t="shared" si="6"/>
        <v/>
      </c>
      <c r="HU14" s="52">
        <f t="shared" si="6"/>
        <v>40</v>
      </c>
      <c r="HV14" s="52" t="str">
        <f t="shared" si="6"/>
        <v/>
      </c>
      <c r="HW14" s="52" t="str">
        <f t="shared" si="6"/>
        <v/>
      </c>
      <c r="HX14" s="52" t="str">
        <f t="shared" si="6"/>
        <v/>
      </c>
      <c r="HY14" s="52" t="str">
        <f t="shared" si="6"/>
        <v/>
      </c>
      <c r="HZ14" s="52" t="str">
        <f t="shared" si="6"/>
        <v/>
      </c>
      <c r="IA14" s="52" t="str">
        <f t="shared" si="6"/>
        <v/>
      </c>
      <c r="IB14" s="97">
        <v>6</v>
      </c>
      <c r="IC14" s="53"/>
      <c r="ID14" s="53"/>
      <c r="IE14" s="53"/>
      <c r="IF14" s="53"/>
      <c r="IG14" s="53"/>
      <c r="IH14" s="53"/>
      <c r="II14" s="53"/>
      <c r="IJ14" s="53"/>
      <c r="IK14" s="53"/>
      <c r="IL14" s="53">
        <v>24</v>
      </c>
      <c r="IM14" s="53"/>
      <c r="IN14" s="53"/>
      <c r="IO14" s="53"/>
      <c r="IP14" s="53"/>
      <c r="IQ14" s="53"/>
      <c r="IR14" s="53"/>
      <c r="IS14" s="97">
        <v>6</v>
      </c>
      <c r="IT14" s="54">
        <f t="shared" si="24"/>
        <v>0</v>
      </c>
      <c r="IU14" s="54">
        <f t="shared" si="7"/>
        <v>0</v>
      </c>
      <c r="IV14" s="54">
        <f t="shared" si="7"/>
        <v>0</v>
      </c>
      <c r="IW14" s="54">
        <f t="shared" si="7"/>
        <v>0</v>
      </c>
      <c r="IX14" s="54">
        <f t="shared" si="7"/>
        <v>0</v>
      </c>
      <c r="IY14" s="54">
        <f t="shared" si="7"/>
        <v>0</v>
      </c>
      <c r="IZ14" s="54">
        <f t="shared" si="7"/>
        <v>0</v>
      </c>
      <c r="JA14" s="54">
        <f t="shared" si="7"/>
        <v>0</v>
      </c>
      <c r="JB14" s="54">
        <f t="shared" si="7"/>
        <v>0</v>
      </c>
      <c r="JC14" s="54">
        <f t="shared" si="7"/>
        <v>0</v>
      </c>
      <c r="JD14" s="54">
        <f t="shared" si="7"/>
        <v>0</v>
      </c>
      <c r="JE14" s="54">
        <f t="shared" si="7"/>
        <v>0</v>
      </c>
      <c r="JF14" s="54">
        <f t="shared" si="7"/>
        <v>0</v>
      </c>
      <c r="JG14" s="54">
        <f t="shared" si="7"/>
        <v>0</v>
      </c>
      <c r="JH14" s="54">
        <f t="shared" si="7"/>
        <v>0</v>
      </c>
      <c r="JI14" s="54">
        <f t="shared" si="7"/>
        <v>0</v>
      </c>
      <c r="JJ14" s="97">
        <v>6</v>
      </c>
      <c r="JK14" s="55" t="str">
        <f t="shared" si="25"/>
        <v/>
      </c>
      <c r="JL14" s="55" t="str">
        <f t="shared" si="8"/>
        <v/>
      </c>
      <c r="JM14" s="55" t="str">
        <f t="shared" si="8"/>
        <v/>
      </c>
      <c r="JN14" s="55" t="str">
        <f t="shared" si="8"/>
        <v/>
      </c>
      <c r="JO14" s="55" t="str">
        <f t="shared" si="8"/>
        <v/>
      </c>
      <c r="JP14" s="55" t="str">
        <f t="shared" si="8"/>
        <v/>
      </c>
      <c r="JQ14" s="55" t="str">
        <f t="shared" si="8"/>
        <v/>
      </c>
      <c r="JR14" s="55" t="str">
        <f t="shared" si="8"/>
        <v/>
      </c>
      <c r="JS14" s="55" t="str">
        <f t="shared" si="8"/>
        <v/>
      </c>
      <c r="JT14" s="55">
        <f t="shared" si="8"/>
        <v>40</v>
      </c>
      <c r="JU14" s="55" t="str">
        <f t="shared" si="8"/>
        <v/>
      </c>
      <c r="JV14" s="55" t="str">
        <f t="shared" si="8"/>
        <v/>
      </c>
      <c r="JW14" s="55" t="str">
        <f t="shared" si="8"/>
        <v/>
      </c>
      <c r="JX14" s="55" t="str">
        <f t="shared" si="8"/>
        <v/>
      </c>
      <c r="JY14" s="55" t="str">
        <f t="shared" si="8"/>
        <v/>
      </c>
      <c r="JZ14" s="55" t="str">
        <f t="shared" si="8"/>
        <v/>
      </c>
      <c r="KA14" s="56">
        <f t="shared" si="9"/>
        <v>40</v>
      </c>
      <c r="KB14" s="57" t="str">
        <f t="shared" si="26"/>
        <v/>
      </c>
      <c r="KC14" s="57" t="str">
        <f t="shared" si="10"/>
        <v>HIGH TECH ENVIROMENTAL LTDA</v>
      </c>
      <c r="KD14" s="57" t="str">
        <f t="shared" si="27"/>
        <v/>
      </c>
      <c r="KE14" s="58" t="str">
        <f t="shared" si="28"/>
        <v>HIGH TECH ENVIROMENTAL LTDA</v>
      </c>
      <c r="KF14" s="59" t="str">
        <f t="shared" si="11"/>
        <v/>
      </c>
      <c r="KG14" s="59">
        <f t="shared" si="12"/>
        <v>13984680</v>
      </c>
      <c r="KH14" s="59" t="str">
        <f t="shared" si="13"/>
        <v/>
      </c>
      <c r="KI14" s="59">
        <f t="shared" si="14"/>
        <v>13984680</v>
      </c>
      <c r="KJ14" s="97">
        <v>6</v>
      </c>
    </row>
    <row r="15" spans="1:296" ht="25.5" x14ac:dyDescent="0.15">
      <c r="A15" s="97">
        <v>7</v>
      </c>
      <c r="B15" s="98" t="s">
        <v>68</v>
      </c>
      <c r="C15" s="98" t="s">
        <v>72</v>
      </c>
      <c r="D15" s="98" t="s">
        <v>73</v>
      </c>
      <c r="E15" s="99" t="s">
        <v>74</v>
      </c>
      <c r="F15" s="98">
        <v>2</v>
      </c>
      <c r="G15" s="36">
        <v>10768072</v>
      </c>
      <c r="H15" s="97">
        <v>7</v>
      </c>
      <c r="I15" s="37">
        <v>10710000</v>
      </c>
      <c r="J15" s="37" t="s">
        <v>57</v>
      </c>
      <c r="K15" s="37">
        <v>10710000</v>
      </c>
      <c r="L15" s="37">
        <v>10160220</v>
      </c>
      <c r="M15" s="37">
        <v>4336360</v>
      </c>
      <c r="N15" s="37" t="s">
        <v>57</v>
      </c>
      <c r="O15" s="37">
        <v>10768072</v>
      </c>
      <c r="P15" s="39" t="s">
        <v>57</v>
      </c>
      <c r="Q15" s="39" t="s">
        <v>57</v>
      </c>
      <c r="R15" s="37" t="s">
        <v>57</v>
      </c>
      <c r="S15" s="39" t="s">
        <v>57</v>
      </c>
      <c r="T15" s="37">
        <v>10454352.300000001</v>
      </c>
      <c r="U15" s="37" t="s">
        <v>57</v>
      </c>
      <c r="V15" s="37">
        <v>10524360</v>
      </c>
      <c r="W15" s="39" t="s">
        <v>57</v>
      </c>
      <c r="X15" s="37" t="s">
        <v>57</v>
      </c>
      <c r="Y15" s="97">
        <v>7</v>
      </c>
      <c r="Z15" s="37">
        <f t="shared" si="15"/>
        <v>10710000</v>
      </c>
      <c r="AA15" s="37" t="str">
        <f t="shared" si="0"/>
        <v>NC</v>
      </c>
      <c r="AB15" s="37">
        <f t="shared" si="0"/>
        <v>10710000</v>
      </c>
      <c r="AC15" s="37">
        <f t="shared" si="0"/>
        <v>10160220</v>
      </c>
      <c r="AD15" s="37">
        <f t="shared" si="0"/>
        <v>4336360</v>
      </c>
      <c r="AE15" s="37" t="str">
        <f t="shared" si="0"/>
        <v>NC</v>
      </c>
      <c r="AF15" s="37">
        <f t="shared" si="0"/>
        <v>10768072</v>
      </c>
      <c r="AG15" s="37" t="str">
        <f t="shared" si="0"/>
        <v>NC</v>
      </c>
      <c r="AH15" s="37" t="str">
        <f t="shared" si="0"/>
        <v>NC</v>
      </c>
      <c r="AI15" s="37" t="str">
        <f t="shared" si="0"/>
        <v>NC</v>
      </c>
      <c r="AJ15" s="37" t="str">
        <f t="shared" si="0"/>
        <v>NC</v>
      </c>
      <c r="AK15" s="37">
        <f t="shared" si="0"/>
        <v>10454352.300000001</v>
      </c>
      <c r="AL15" s="37" t="str">
        <f t="shared" si="0"/>
        <v>NC</v>
      </c>
      <c r="AM15" s="37">
        <f t="shared" si="0"/>
        <v>10524360</v>
      </c>
      <c r="AN15" s="37" t="str">
        <f t="shared" si="0"/>
        <v>NC</v>
      </c>
      <c r="AO15" s="37" t="str">
        <f t="shared" si="0"/>
        <v>NC</v>
      </c>
      <c r="AP15" s="97">
        <v>7</v>
      </c>
      <c r="AQ15" s="40" t="s">
        <v>58</v>
      </c>
      <c r="AR15" s="40" t="s">
        <v>59</v>
      </c>
      <c r="AS15" s="40" t="s">
        <v>59</v>
      </c>
      <c r="AT15" s="40" t="s">
        <v>59</v>
      </c>
      <c r="AU15" s="40" t="s">
        <v>59</v>
      </c>
      <c r="AV15" s="40" t="s">
        <v>59</v>
      </c>
      <c r="AW15" s="40" t="s">
        <v>59</v>
      </c>
      <c r="AX15" s="40" t="s">
        <v>58</v>
      </c>
      <c r="AY15" s="40" t="s">
        <v>59</v>
      </c>
      <c r="AZ15" s="40" t="s">
        <v>59</v>
      </c>
      <c r="BA15" s="40" t="s">
        <v>59</v>
      </c>
      <c r="BB15" s="40" t="s">
        <v>59</v>
      </c>
      <c r="BC15" s="40" t="s">
        <v>59</v>
      </c>
      <c r="BD15" s="40" t="s">
        <v>58</v>
      </c>
      <c r="BE15" s="40" t="s">
        <v>59</v>
      </c>
      <c r="BF15" s="40" t="s">
        <v>59</v>
      </c>
      <c r="BG15" s="97">
        <v>7</v>
      </c>
      <c r="BH15" s="41" t="s">
        <v>59</v>
      </c>
      <c r="BI15" s="41" t="s">
        <v>59</v>
      </c>
      <c r="BJ15" s="41" t="s">
        <v>58</v>
      </c>
      <c r="BK15" s="41" t="s">
        <v>59</v>
      </c>
      <c r="BL15" s="41" t="s">
        <v>59</v>
      </c>
      <c r="BM15" s="41" t="s">
        <v>59</v>
      </c>
      <c r="BN15" s="41" t="s">
        <v>59</v>
      </c>
      <c r="BO15" s="41" t="s">
        <v>59</v>
      </c>
      <c r="BP15" s="41" t="s">
        <v>59</v>
      </c>
      <c r="BQ15" s="41" t="s">
        <v>59</v>
      </c>
      <c r="BR15" s="41" t="s">
        <v>59</v>
      </c>
      <c r="BS15" s="41" t="s">
        <v>59</v>
      </c>
      <c r="BT15" s="41" t="s">
        <v>59</v>
      </c>
      <c r="BU15" s="41" t="s">
        <v>59</v>
      </c>
      <c r="BV15" s="41" t="s">
        <v>59</v>
      </c>
      <c r="BW15" s="41" t="s">
        <v>59</v>
      </c>
      <c r="BX15" s="97">
        <v>7</v>
      </c>
      <c r="BY15" s="42" t="s">
        <v>59</v>
      </c>
      <c r="BZ15" s="42" t="s">
        <v>59</v>
      </c>
      <c r="CA15" s="42" t="s">
        <v>58</v>
      </c>
      <c r="CB15" s="42" t="s">
        <v>59</v>
      </c>
      <c r="CC15" s="42" t="s">
        <v>59</v>
      </c>
      <c r="CD15" s="42" t="s">
        <v>59</v>
      </c>
      <c r="CE15" s="42" t="s">
        <v>59</v>
      </c>
      <c r="CF15" s="42" t="s">
        <v>59</v>
      </c>
      <c r="CG15" s="42" t="s">
        <v>59</v>
      </c>
      <c r="CH15" s="42" t="s">
        <v>59</v>
      </c>
      <c r="CI15" s="42" t="s">
        <v>59</v>
      </c>
      <c r="CJ15" s="42" t="s">
        <v>59</v>
      </c>
      <c r="CK15" s="42" t="s">
        <v>59</v>
      </c>
      <c r="CL15" s="42" t="s">
        <v>59</v>
      </c>
      <c r="CM15" s="42" t="s">
        <v>59</v>
      </c>
      <c r="CN15" s="42" t="s">
        <v>59</v>
      </c>
      <c r="CO15" s="97">
        <v>7</v>
      </c>
      <c r="CP15" s="43" t="str">
        <f t="shared" si="1"/>
        <v>NO CUMPLE</v>
      </c>
      <c r="CQ15" s="43" t="str">
        <f t="shared" si="1"/>
        <v>CUMPLE</v>
      </c>
      <c r="CR15" s="43" t="str">
        <f t="shared" si="1"/>
        <v>NO CUMPLE</v>
      </c>
      <c r="CS15" s="43" t="str">
        <f t="shared" si="1"/>
        <v>CUMPLE</v>
      </c>
      <c r="CT15" s="43" t="str">
        <f t="shared" si="1"/>
        <v>CUMPLE</v>
      </c>
      <c r="CU15" s="43" t="str">
        <f t="shared" si="1"/>
        <v>CUMPLE</v>
      </c>
      <c r="CV15" s="43" t="str">
        <f t="shared" si="1"/>
        <v>CUMPLE</v>
      </c>
      <c r="CW15" s="43" t="str">
        <f t="shared" si="1"/>
        <v>NO CUMPLE</v>
      </c>
      <c r="CX15" s="43" t="str">
        <f t="shared" si="1"/>
        <v>CUMPLE</v>
      </c>
      <c r="CY15" s="43" t="str">
        <f t="shared" si="1"/>
        <v>CUMPLE</v>
      </c>
      <c r="CZ15" s="43" t="str">
        <f t="shared" si="1"/>
        <v>CUMPLE</v>
      </c>
      <c r="DA15" s="43" t="str">
        <f t="shared" si="1"/>
        <v>CUMPLE</v>
      </c>
      <c r="DB15" s="43" t="str">
        <f t="shared" si="1"/>
        <v>CUMPLE</v>
      </c>
      <c r="DC15" s="43" t="str">
        <f t="shared" si="1"/>
        <v>NO CUMPLE</v>
      </c>
      <c r="DD15" s="43" t="str">
        <f t="shared" si="1"/>
        <v>CUMPLE</v>
      </c>
      <c r="DE15" s="43" t="str">
        <f t="shared" si="1"/>
        <v>CUMPLE</v>
      </c>
      <c r="DF15" s="97">
        <v>7</v>
      </c>
      <c r="DG15" s="44" t="s">
        <v>59</v>
      </c>
      <c r="DH15" s="44" t="s">
        <v>57</v>
      </c>
      <c r="DI15" s="44" t="s">
        <v>59</v>
      </c>
      <c r="DJ15" s="44" t="s">
        <v>59</v>
      </c>
      <c r="DK15" s="44" t="s">
        <v>59</v>
      </c>
      <c r="DL15" s="44" t="s">
        <v>57</v>
      </c>
      <c r="DM15" s="44" t="s">
        <v>59</v>
      </c>
      <c r="DN15" s="44" t="s">
        <v>57</v>
      </c>
      <c r="DO15" s="44" t="s">
        <v>57</v>
      </c>
      <c r="DP15" s="44" t="s">
        <v>57</v>
      </c>
      <c r="DQ15" s="44" t="s">
        <v>57</v>
      </c>
      <c r="DR15" s="44" t="s">
        <v>59</v>
      </c>
      <c r="DS15" s="44" t="s">
        <v>57</v>
      </c>
      <c r="DT15" s="44" t="s">
        <v>59</v>
      </c>
      <c r="DU15" s="44" t="s">
        <v>57</v>
      </c>
      <c r="DV15" s="44" t="s">
        <v>57</v>
      </c>
      <c r="DW15" s="97">
        <v>7</v>
      </c>
      <c r="DX15" s="45" t="s">
        <v>58</v>
      </c>
      <c r="DY15" s="45" t="s">
        <v>57</v>
      </c>
      <c r="DZ15" s="45" t="s">
        <v>59</v>
      </c>
      <c r="EA15" s="45" t="s">
        <v>59</v>
      </c>
      <c r="EB15" s="45" t="s">
        <v>59</v>
      </c>
      <c r="EC15" s="45" t="s">
        <v>57</v>
      </c>
      <c r="ED15" s="45" t="s">
        <v>59</v>
      </c>
      <c r="EE15" s="45" t="s">
        <v>57</v>
      </c>
      <c r="EF15" s="45" t="s">
        <v>57</v>
      </c>
      <c r="EG15" s="45" t="s">
        <v>57</v>
      </c>
      <c r="EH15" s="45" t="s">
        <v>57</v>
      </c>
      <c r="EI15" s="45" t="s">
        <v>59</v>
      </c>
      <c r="EJ15" s="45" t="s">
        <v>57</v>
      </c>
      <c r="EK15" s="45" t="s">
        <v>58</v>
      </c>
      <c r="EL15" s="45" t="s">
        <v>57</v>
      </c>
      <c r="EM15" s="45" t="s">
        <v>57</v>
      </c>
      <c r="EN15" s="97">
        <v>7</v>
      </c>
      <c r="EO15" s="37" t="str">
        <f t="shared" si="2"/>
        <v/>
      </c>
      <c r="EP15" s="37" t="str">
        <f t="shared" si="2"/>
        <v/>
      </c>
      <c r="EQ15" s="37" t="str">
        <f t="shared" si="2"/>
        <v/>
      </c>
      <c r="ER15" s="37">
        <f t="shared" si="2"/>
        <v>10160220</v>
      </c>
      <c r="ES15" s="37">
        <f t="shared" si="2"/>
        <v>4336360</v>
      </c>
      <c r="ET15" s="37" t="str">
        <f t="shared" si="2"/>
        <v/>
      </c>
      <c r="EU15" s="37">
        <f t="shared" si="2"/>
        <v>10768072</v>
      </c>
      <c r="EV15" s="37" t="str">
        <f t="shared" si="2"/>
        <v/>
      </c>
      <c r="EW15" s="37" t="str">
        <f t="shared" si="2"/>
        <v/>
      </c>
      <c r="EX15" s="37" t="str">
        <f t="shared" si="2"/>
        <v/>
      </c>
      <c r="EY15" s="37" t="str">
        <f t="shared" si="2"/>
        <v/>
      </c>
      <c r="EZ15" s="37">
        <f t="shared" si="2"/>
        <v>10454352.300000001</v>
      </c>
      <c r="FA15" s="37" t="str">
        <f t="shared" si="2"/>
        <v/>
      </c>
      <c r="FB15" s="37" t="str">
        <f t="shared" si="2"/>
        <v/>
      </c>
      <c r="FC15" s="37" t="str">
        <f t="shared" si="2"/>
        <v/>
      </c>
      <c r="FD15" s="37" t="str">
        <f t="shared" si="2"/>
        <v/>
      </c>
      <c r="FE15" s="37">
        <v>10768072</v>
      </c>
      <c r="FF15" s="37">
        <v>10768072</v>
      </c>
      <c r="FG15" s="46">
        <f t="shared" si="16"/>
        <v>4</v>
      </c>
      <c r="FH15" s="46">
        <f t="shared" si="17"/>
        <v>3</v>
      </c>
      <c r="FI15" s="47">
        <f t="shared" si="18"/>
        <v>9119196.4346293993</v>
      </c>
      <c r="FJ15" s="48">
        <f t="shared" ref="FJ15:FJ52" si="30">IF(FI15&gt;0,((FI15*0.15)/40),"")</f>
        <v>34196.98662986025</v>
      </c>
      <c r="FK15" s="97">
        <v>7</v>
      </c>
      <c r="FL15" s="49" t="str">
        <f t="shared" si="19"/>
        <v/>
      </c>
      <c r="FM15" s="49" t="str">
        <f t="shared" si="3"/>
        <v/>
      </c>
      <c r="FN15" s="49" t="str">
        <f t="shared" si="3"/>
        <v/>
      </c>
      <c r="FO15" s="49">
        <f t="shared" si="3"/>
        <v>29710.863445284569</v>
      </c>
      <c r="FP15" s="49">
        <f t="shared" si="3"/>
        <v>12680.532489414027</v>
      </c>
      <c r="FQ15" s="49" t="str">
        <f t="shared" si="3"/>
        <v/>
      </c>
      <c r="FR15" s="49">
        <f t="shared" si="3"/>
        <v>31488.365090617357</v>
      </c>
      <c r="FS15" s="49" t="str">
        <f t="shared" si="3"/>
        <v/>
      </c>
      <c r="FT15" s="49" t="str">
        <f t="shared" si="3"/>
        <v/>
      </c>
      <c r="FU15" s="49" t="str">
        <f t="shared" si="3"/>
        <v/>
      </c>
      <c r="FV15" s="49" t="str">
        <f t="shared" si="3"/>
        <v/>
      </c>
      <c r="FW15" s="49">
        <f t="shared" si="3"/>
        <v>30570.975194847815</v>
      </c>
      <c r="FX15" s="49" t="str">
        <f t="shared" si="3"/>
        <v/>
      </c>
      <c r="FY15" s="49" t="str">
        <f t="shared" si="3"/>
        <v/>
      </c>
      <c r="FZ15" s="49" t="str">
        <f t="shared" si="3"/>
        <v/>
      </c>
      <c r="GA15" s="49" t="str">
        <f t="shared" si="3"/>
        <v/>
      </c>
      <c r="GB15" s="97">
        <v>7</v>
      </c>
      <c r="GC15" s="50" t="str">
        <f t="shared" si="20"/>
        <v/>
      </c>
      <c r="GD15" s="50" t="str">
        <f t="shared" si="4"/>
        <v/>
      </c>
      <c r="GE15" s="50" t="str">
        <f t="shared" si="4"/>
        <v/>
      </c>
      <c r="GF15" s="50">
        <f t="shared" si="4"/>
        <v>1041023.5653706007</v>
      </c>
      <c r="GG15" s="50">
        <f t="shared" si="4"/>
        <v>4782836.4346293993</v>
      </c>
      <c r="GH15" s="50" t="str">
        <f t="shared" si="4"/>
        <v/>
      </c>
      <c r="GI15" s="50">
        <f t="shared" si="4"/>
        <v>1648875.5653706007</v>
      </c>
      <c r="GJ15" s="50" t="str">
        <f t="shared" si="4"/>
        <v/>
      </c>
      <c r="GK15" s="50" t="str">
        <f t="shared" si="4"/>
        <v/>
      </c>
      <c r="GL15" s="50" t="str">
        <f t="shared" si="4"/>
        <v/>
      </c>
      <c r="GM15" s="50" t="str">
        <f t="shared" si="4"/>
        <v/>
      </c>
      <c r="GN15" s="50">
        <f t="shared" si="4"/>
        <v>1335155.8653706014</v>
      </c>
      <c r="GO15" s="50" t="str">
        <f t="shared" si="4"/>
        <v/>
      </c>
      <c r="GP15" s="50" t="str">
        <f t="shared" si="4"/>
        <v/>
      </c>
      <c r="GQ15" s="50" t="str">
        <f t="shared" si="4"/>
        <v/>
      </c>
      <c r="GR15" s="50" t="str">
        <f t="shared" si="4"/>
        <v/>
      </c>
      <c r="GS15" s="97">
        <v>7</v>
      </c>
      <c r="GT15" s="51" t="str">
        <f t="shared" si="21"/>
        <v/>
      </c>
      <c r="GU15" s="51" t="str">
        <f t="shared" si="5"/>
        <v/>
      </c>
      <c r="GV15" s="51" t="str">
        <f t="shared" si="5"/>
        <v/>
      </c>
      <c r="GW15" s="51">
        <f t="shared" si="5"/>
        <v>3044.196778617903</v>
      </c>
      <c r="GX15" s="51">
        <f t="shared" si="5"/>
        <v>13986.134177252638</v>
      </c>
      <c r="GY15" s="51" t="str">
        <f t="shared" si="5"/>
        <v/>
      </c>
      <c r="GZ15" s="51">
        <f t="shared" si="5"/>
        <v>4821.6984239506928</v>
      </c>
      <c r="HA15" s="51" t="str">
        <f t="shared" si="5"/>
        <v/>
      </c>
      <c r="HB15" s="51" t="str">
        <f t="shared" si="5"/>
        <v/>
      </c>
      <c r="HC15" s="51" t="str">
        <f t="shared" si="5"/>
        <v/>
      </c>
      <c r="HD15" s="51" t="str">
        <f t="shared" si="5"/>
        <v/>
      </c>
      <c r="HE15" s="51">
        <f t="shared" si="5"/>
        <v>3904.30852818115</v>
      </c>
      <c r="HF15" s="51" t="str">
        <f t="shared" si="5"/>
        <v/>
      </c>
      <c r="HG15" s="51" t="str">
        <f t="shared" si="5"/>
        <v/>
      </c>
      <c r="HH15" s="51" t="str">
        <f t="shared" si="5"/>
        <v/>
      </c>
      <c r="HI15" s="51" t="str">
        <f t="shared" si="5"/>
        <v/>
      </c>
      <c r="HJ15" s="100">
        <f t="shared" si="22"/>
        <v>3044.196778617903</v>
      </c>
      <c r="HK15" s="97">
        <v>7</v>
      </c>
      <c r="HL15" s="52" t="str">
        <f t="shared" si="23"/>
        <v/>
      </c>
      <c r="HM15" s="52" t="str">
        <f t="shared" si="6"/>
        <v/>
      </c>
      <c r="HN15" s="52" t="str">
        <f t="shared" si="6"/>
        <v/>
      </c>
      <c r="HO15" s="52">
        <f t="shared" si="6"/>
        <v>40</v>
      </c>
      <c r="HP15" s="52">
        <f t="shared" si="6"/>
        <v>8.7063279675067111</v>
      </c>
      <c r="HQ15" s="52" t="str">
        <f t="shared" si="6"/>
        <v/>
      </c>
      <c r="HR15" s="52">
        <f t="shared" si="6"/>
        <v>25.254144999998722</v>
      </c>
      <c r="HS15" s="52" t="str">
        <f t="shared" si="6"/>
        <v/>
      </c>
      <c r="HT15" s="52" t="str">
        <f t="shared" si="6"/>
        <v/>
      </c>
      <c r="HU15" s="52" t="str">
        <f t="shared" si="6"/>
        <v/>
      </c>
      <c r="HV15" s="52" t="str">
        <f t="shared" si="6"/>
        <v/>
      </c>
      <c r="HW15" s="52">
        <f t="shared" si="6"/>
        <v>31.188076010335834</v>
      </c>
      <c r="HX15" s="52" t="str">
        <f t="shared" si="6"/>
        <v/>
      </c>
      <c r="HY15" s="52" t="str">
        <f t="shared" si="6"/>
        <v/>
      </c>
      <c r="HZ15" s="52" t="str">
        <f t="shared" si="6"/>
        <v/>
      </c>
      <c r="IA15" s="52" t="str">
        <f t="shared" si="6"/>
        <v/>
      </c>
      <c r="IB15" s="97">
        <v>7</v>
      </c>
      <c r="IC15" s="53">
        <v>36</v>
      </c>
      <c r="ID15" s="53"/>
      <c r="IE15" s="53">
        <v>62.400000000000006</v>
      </c>
      <c r="IF15" s="53">
        <v>61</v>
      </c>
      <c r="IG15" s="53">
        <v>61</v>
      </c>
      <c r="IH15" s="53"/>
      <c r="II15" s="53">
        <v>36</v>
      </c>
      <c r="IJ15" s="53"/>
      <c r="IK15" s="53"/>
      <c r="IL15" s="53"/>
      <c r="IM15" s="53"/>
      <c r="IN15" s="53">
        <v>36</v>
      </c>
      <c r="IO15" s="53"/>
      <c r="IP15" s="53">
        <v>36</v>
      </c>
      <c r="IQ15" s="53"/>
      <c r="IR15" s="53"/>
      <c r="IS15" s="97">
        <v>7</v>
      </c>
      <c r="IT15" s="54">
        <f t="shared" si="24"/>
        <v>20</v>
      </c>
      <c r="IU15" s="54">
        <f t="shared" si="7"/>
        <v>0</v>
      </c>
      <c r="IV15" s="54">
        <f t="shared" si="7"/>
        <v>60</v>
      </c>
      <c r="IW15" s="54">
        <f t="shared" si="7"/>
        <v>30</v>
      </c>
      <c r="IX15" s="54">
        <f t="shared" si="7"/>
        <v>30</v>
      </c>
      <c r="IY15" s="54">
        <f t="shared" si="7"/>
        <v>0</v>
      </c>
      <c r="IZ15" s="54">
        <f t="shared" si="7"/>
        <v>20</v>
      </c>
      <c r="JA15" s="54">
        <f t="shared" si="7"/>
        <v>0</v>
      </c>
      <c r="JB15" s="54">
        <f t="shared" si="7"/>
        <v>0</v>
      </c>
      <c r="JC15" s="54">
        <f t="shared" si="7"/>
        <v>0</v>
      </c>
      <c r="JD15" s="54">
        <f t="shared" si="7"/>
        <v>0</v>
      </c>
      <c r="JE15" s="54">
        <f t="shared" si="7"/>
        <v>20</v>
      </c>
      <c r="JF15" s="54">
        <f t="shared" si="7"/>
        <v>0</v>
      </c>
      <c r="JG15" s="54">
        <f t="shared" si="7"/>
        <v>20</v>
      </c>
      <c r="JH15" s="54">
        <f t="shared" si="7"/>
        <v>0</v>
      </c>
      <c r="JI15" s="54">
        <f t="shared" si="7"/>
        <v>0</v>
      </c>
      <c r="JJ15" s="97">
        <v>7</v>
      </c>
      <c r="JK15" s="55" t="str">
        <f t="shared" si="25"/>
        <v/>
      </c>
      <c r="JL15" s="55" t="str">
        <f t="shared" si="8"/>
        <v/>
      </c>
      <c r="JM15" s="55" t="str">
        <f t="shared" si="8"/>
        <v/>
      </c>
      <c r="JN15" s="55">
        <f t="shared" si="8"/>
        <v>70</v>
      </c>
      <c r="JO15" s="55">
        <f t="shared" si="8"/>
        <v>38.706327967506709</v>
      </c>
      <c r="JP15" s="55" t="str">
        <f t="shared" si="8"/>
        <v/>
      </c>
      <c r="JQ15" s="55">
        <f t="shared" si="8"/>
        <v>45.254144999998722</v>
      </c>
      <c r="JR15" s="55" t="str">
        <f t="shared" si="8"/>
        <v/>
      </c>
      <c r="JS15" s="55" t="str">
        <f t="shared" si="8"/>
        <v/>
      </c>
      <c r="JT15" s="55" t="str">
        <f t="shared" si="8"/>
        <v/>
      </c>
      <c r="JU15" s="55" t="str">
        <f t="shared" si="8"/>
        <v/>
      </c>
      <c r="JV15" s="55">
        <f t="shared" si="8"/>
        <v>51.188076010335834</v>
      </c>
      <c r="JW15" s="55" t="str">
        <f t="shared" si="8"/>
        <v/>
      </c>
      <c r="JX15" s="55" t="str">
        <f t="shared" si="8"/>
        <v/>
      </c>
      <c r="JY15" s="55" t="str">
        <f t="shared" si="8"/>
        <v/>
      </c>
      <c r="JZ15" s="55" t="str">
        <f t="shared" si="8"/>
        <v/>
      </c>
      <c r="KA15" s="56">
        <f t="shared" si="9"/>
        <v>70</v>
      </c>
      <c r="KB15" s="57" t="str">
        <f t="shared" si="26"/>
        <v>CASA CIENTIFICA BLANCO Y COMPAÑÍA SAS</v>
      </c>
      <c r="KC15" s="57" t="str">
        <f t="shared" si="10"/>
        <v/>
      </c>
      <c r="KD15" s="57" t="str">
        <f t="shared" si="27"/>
        <v/>
      </c>
      <c r="KE15" s="58" t="str">
        <f t="shared" si="28"/>
        <v>CASA CIENTIFICA BLANCO Y COMPAÑÍA SAS</v>
      </c>
      <c r="KF15" s="59">
        <f t="shared" si="11"/>
        <v>10160220</v>
      </c>
      <c r="KG15" s="59" t="str">
        <f t="shared" si="12"/>
        <v/>
      </c>
      <c r="KH15" s="59" t="str">
        <f t="shared" si="13"/>
        <v/>
      </c>
      <c r="KI15" s="59">
        <f t="shared" si="14"/>
        <v>10160220</v>
      </c>
      <c r="KJ15" s="97">
        <v>7</v>
      </c>
    </row>
    <row r="16" spans="1:296" ht="25.5" x14ac:dyDescent="0.15">
      <c r="A16" s="97">
        <v>8</v>
      </c>
      <c r="B16" s="98" t="s">
        <v>68</v>
      </c>
      <c r="C16" s="98" t="s">
        <v>75</v>
      </c>
      <c r="D16" s="98" t="s">
        <v>73</v>
      </c>
      <c r="E16" s="99" t="s">
        <v>74</v>
      </c>
      <c r="F16" s="98">
        <v>3</v>
      </c>
      <c r="G16" s="36">
        <v>11085179.630000001</v>
      </c>
      <c r="H16" s="97">
        <v>8</v>
      </c>
      <c r="I16" s="37">
        <v>11067000</v>
      </c>
      <c r="J16" s="37" t="s">
        <v>57</v>
      </c>
      <c r="K16" s="37">
        <v>10710000</v>
      </c>
      <c r="L16" s="37">
        <v>9917460</v>
      </c>
      <c r="M16" s="37">
        <v>10049550</v>
      </c>
      <c r="N16" s="37" t="s">
        <v>57</v>
      </c>
      <c r="O16" s="37" t="s">
        <v>57</v>
      </c>
      <c r="P16" s="39" t="s">
        <v>57</v>
      </c>
      <c r="Q16" s="39" t="s">
        <v>57</v>
      </c>
      <c r="R16" s="37" t="s">
        <v>57</v>
      </c>
      <c r="S16" s="39" t="s">
        <v>57</v>
      </c>
      <c r="T16" s="37" t="s">
        <v>57</v>
      </c>
      <c r="U16" s="37" t="s">
        <v>57</v>
      </c>
      <c r="V16" s="37">
        <v>10531500</v>
      </c>
      <c r="W16" s="39" t="s">
        <v>57</v>
      </c>
      <c r="X16" s="37" t="s">
        <v>57</v>
      </c>
      <c r="Y16" s="97">
        <v>8</v>
      </c>
      <c r="Z16" s="37">
        <f t="shared" si="15"/>
        <v>11067000</v>
      </c>
      <c r="AA16" s="37" t="str">
        <f t="shared" si="0"/>
        <v>NC</v>
      </c>
      <c r="AB16" s="37">
        <f t="shared" si="0"/>
        <v>10710000</v>
      </c>
      <c r="AC16" s="37">
        <f t="shared" si="0"/>
        <v>9917460</v>
      </c>
      <c r="AD16" s="37">
        <f t="shared" si="0"/>
        <v>10049550</v>
      </c>
      <c r="AE16" s="37" t="str">
        <f t="shared" si="0"/>
        <v>NC</v>
      </c>
      <c r="AF16" s="37" t="str">
        <f t="shared" si="0"/>
        <v>NC</v>
      </c>
      <c r="AG16" s="37" t="str">
        <f t="shared" si="0"/>
        <v>NC</v>
      </c>
      <c r="AH16" s="37" t="str">
        <f t="shared" si="0"/>
        <v>NC</v>
      </c>
      <c r="AI16" s="37" t="str">
        <f t="shared" si="0"/>
        <v>NC</v>
      </c>
      <c r="AJ16" s="37" t="str">
        <f t="shared" si="0"/>
        <v>NC</v>
      </c>
      <c r="AK16" s="37" t="str">
        <f t="shared" si="0"/>
        <v>NC</v>
      </c>
      <c r="AL16" s="37" t="str">
        <f t="shared" si="0"/>
        <v>NC</v>
      </c>
      <c r="AM16" s="37">
        <f t="shared" si="0"/>
        <v>10531500</v>
      </c>
      <c r="AN16" s="37" t="str">
        <f t="shared" si="0"/>
        <v>NC</v>
      </c>
      <c r="AO16" s="37" t="str">
        <f t="shared" si="0"/>
        <v>NC</v>
      </c>
      <c r="AP16" s="97">
        <v>8</v>
      </c>
      <c r="AQ16" s="40" t="s">
        <v>58</v>
      </c>
      <c r="AR16" s="40" t="s">
        <v>59</v>
      </c>
      <c r="AS16" s="40" t="s">
        <v>59</v>
      </c>
      <c r="AT16" s="40" t="s">
        <v>59</v>
      </c>
      <c r="AU16" s="40" t="s">
        <v>59</v>
      </c>
      <c r="AV16" s="40" t="s">
        <v>59</v>
      </c>
      <c r="AW16" s="40" t="s">
        <v>59</v>
      </c>
      <c r="AX16" s="40" t="s">
        <v>58</v>
      </c>
      <c r="AY16" s="40" t="s">
        <v>59</v>
      </c>
      <c r="AZ16" s="40" t="s">
        <v>59</v>
      </c>
      <c r="BA16" s="40" t="s">
        <v>59</v>
      </c>
      <c r="BB16" s="40" t="s">
        <v>59</v>
      </c>
      <c r="BC16" s="40" t="s">
        <v>59</v>
      </c>
      <c r="BD16" s="40" t="s">
        <v>58</v>
      </c>
      <c r="BE16" s="40" t="s">
        <v>59</v>
      </c>
      <c r="BF16" s="40" t="s">
        <v>59</v>
      </c>
      <c r="BG16" s="97">
        <v>8</v>
      </c>
      <c r="BH16" s="41" t="s">
        <v>59</v>
      </c>
      <c r="BI16" s="41" t="s">
        <v>59</v>
      </c>
      <c r="BJ16" s="41" t="s">
        <v>58</v>
      </c>
      <c r="BK16" s="41" t="s">
        <v>59</v>
      </c>
      <c r="BL16" s="41" t="s">
        <v>59</v>
      </c>
      <c r="BM16" s="41" t="s">
        <v>59</v>
      </c>
      <c r="BN16" s="41" t="s">
        <v>59</v>
      </c>
      <c r="BO16" s="41" t="s">
        <v>59</v>
      </c>
      <c r="BP16" s="41" t="s">
        <v>59</v>
      </c>
      <c r="BQ16" s="41" t="s">
        <v>59</v>
      </c>
      <c r="BR16" s="41" t="s">
        <v>59</v>
      </c>
      <c r="BS16" s="41" t="s">
        <v>59</v>
      </c>
      <c r="BT16" s="41" t="s">
        <v>59</v>
      </c>
      <c r="BU16" s="41" t="s">
        <v>59</v>
      </c>
      <c r="BV16" s="41" t="s">
        <v>59</v>
      </c>
      <c r="BW16" s="41" t="s">
        <v>59</v>
      </c>
      <c r="BX16" s="97">
        <v>8</v>
      </c>
      <c r="BY16" s="42" t="s">
        <v>59</v>
      </c>
      <c r="BZ16" s="42" t="s">
        <v>59</v>
      </c>
      <c r="CA16" s="42" t="s">
        <v>58</v>
      </c>
      <c r="CB16" s="42" t="s">
        <v>59</v>
      </c>
      <c r="CC16" s="42" t="s">
        <v>59</v>
      </c>
      <c r="CD16" s="42" t="s">
        <v>59</v>
      </c>
      <c r="CE16" s="42" t="s">
        <v>59</v>
      </c>
      <c r="CF16" s="42" t="s">
        <v>59</v>
      </c>
      <c r="CG16" s="42" t="s">
        <v>59</v>
      </c>
      <c r="CH16" s="42" t="s">
        <v>59</v>
      </c>
      <c r="CI16" s="42" t="s">
        <v>59</v>
      </c>
      <c r="CJ16" s="42" t="s">
        <v>59</v>
      </c>
      <c r="CK16" s="42" t="s">
        <v>59</v>
      </c>
      <c r="CL16" s="42" t="s">
        <v>59</v>
      </c>
      <c r="CM16" s="42" t="s">
        <v>59</v>
      </c>
      <c r="CN16" s="42" t="s">
        <v>59</v>
      </c>
      <c r="CO16" s="97">
        <v>8</v>
      </c>
      <c r="CP16" s="43" t="str">
        <f t="shared" si="1"/>
        <v>NO CUMPLE</v>
      </c>
      <c r="CQ16" s="43" t="str">
        <f t="shared" si="1"/>
        <v>CUMPLE</v>
      </c>
      <c r="CR16" s="43" t="str">
        <f t="shared" si="1"/>
        <v>NO CUMPLE</v>
      </c>
      <c r="CS16" s="43" t="str">
        <f t="shared" si="1"/>
        <v>CUMPLE</v>
      </c>
      <c r="CT16" s="43" t="str">
        <f t="shared" si="1"/>
        <v>CUMPLE</v>
      </c>
      <c r="CU16" s="43" t="str">
        <f t="shared" si="1"/>
        <v>CUMPLE</v>
      </c>
      <c r="CV16" s="43" t="str">
        <f t="shared" si="1"/>
        <v>CUMPLE</v>
      </c>
      <c r="CW16" s="43" t="str">
        <f t="shared" si="1"/>
        <v>NO CUMPLE</v>
      </c>
      <c r="CX16" s="43" t="str">
        <f t="shared" si="1"/>
        <v>CUMPLE</v>
      </c>
      <c r="CY16" s="43" t="str">
        <f t="shared" si="1"/>
        <v>CUMPLE</v>
      </c>
      <c r="CZ16" s="43" t="str">
        <f t="shared" si="1"/>
        <v>CUMPLE</v>
      </c>
      <c r="DA16" s="43" t="str">
        <f t="shared" si="1"/>
        <v>CUMPLE</v>
      </c>
      <c r="DB16" s="43" t="str">
        <f t="shared" si="1"/>
        <v>CUMPLE</v>
      </c>
      <c r="DC16" s="43" t="str">
        <f t="shared" si="1"/>
        <v>NO CUMPLE</v>
      </c>
      <c r="DD16" s="43" t="str">
        <f t="shared" si="1"/>
        <v>CUMPLE</v>
      </c>
      <c r="DE16" s="43" t="str">
        <f t="shared" si="1"/>
        <v>CUMPLE</v>
      </c>
      <c r="DF16" s="97">
        <v>8</v>
      </c>
      <c r="DG16" s="44" t="s">
        <v>59</v>
      </c>
      <c r="DH16" s="44" t="s">
        <v>57</v>
      </c>
      <c r="DI16" s="44" t="s">
        <v>59</v>
      </c>
      <c r="DJ16" s="44" t="s">
        <v>59</v>
      </c>
      <c r="DK16" s="44" t="s">
        <v>59</v>
      </c>
      <c r="DL16" s="44" t="s">
        <v>57</v>
      </c>
      <c r="DM16" s="44" t="s">
        <v>57</v>
      </c>
      <c r="DN16" s="44" t="s">
        <v>57</v>
      </c>
      <c r="DO16" s="44" t="s">
        <v>57</v>
      </c>
      <c r="DP16" s="44" t="s">
        <v>57</v>
      </c>
      <c r="DQ16" s="44" t="s">
        <v>57</v>
      </c>
      <c r="DR16" s="44" t="s">
        <v>57</v>
      </c>
      <c r="DS16" s="44" t="s">
        <v>57</v>
      </c>
      <c r="DT16" s="44" t="s">
        <v>59</v>
      </c>
      <c r="DU16" s="44" t="s">
        <v>57</v>
      </c>
      <c r="DV16" s="44" t="s">
        <v>57</v>
      </c>
      <c r="DW16" s="97">
        <v>8</v>
      </c>
      <c r="DX16" s="45" t="s">
        <v>58</v>
      </c>
      <c r="DY16" s="45" t="s">
        <v>57</v>
      </c>
      <c r="DZ16" s="45" t="s">
        <v>59</v>
      </c>
      <c r="EA16" s="45" t="s">
        <v>59</v>
      </c>
      <c r="EB16" s="45" t="s">
        <v>59</v>
      </c>
      <c r="EC16" s="45" t="s">
        <v>57</v>
      </c>
      <c r="ED16" s="45" t="s">
        <v>57</v>
      </c>
      <c r="EE16" s="45" t="s">
        <v>57</v>
      </c>
      <c r="EF16" s="45" t="s">
        <v>57</v>
      </c>
      <c r="EG16" s="45" t="s">
        <v>57</v>
      </c>
      <c r="EH16" s="45" t="s">
        <v>57</v>
      </c>
      <c r="EI16" s="45" t="s">
        <v>57</v>
      </c>
      <c r="EJ16" s="45" t="s">
        <v>57</v>
      </c>
      <c r="EK16" s="45" t="s">
        <v>58</v>
      </c>
      <c r="EL16" s="45" t="s">
        <v>57</v>
      </c>
      <c r="EM16" s="45" t="s">
        <v>57</v>
      </c>
      <c r="EN16" s="97">
        <v>8</v>
      </c>
      <c r="EO16" s="37" t="str">
        <f t="shared" si="2"/>
        <v/>
      </c>
      <c r="EP16" s="37" t="str">
        <f t="shared" si="2"/>
        <v/>
      </c>
      <c r="EQ16" s="37" t="str">
        <f t="shared" si="2"/>
        <v/>
      </c>
      <c r="ER16" s="37">
        <f t="shared" si="2"/>
        <v>9917460</v>
      </c>
      <c r="ES16" s="37">
        <f t="shared" si="2"/>
        <v>10049550</v>
      </c>
      <c r="ET16" s="37" t="str">
        <f t="shared" si="2"/>
        <v/>
      </c>
      <c r="EU16" s="37" t="str">
        <f t="shared" si="2"/>
        <v/>
      </c>
      <c r="EV16" s="37" t="str">
        <f t="shared" si="2"/>
        <v/>
      </c>
      <c r="EW16" s="37" t="str">
        <f t="shared" si="2"/>
        <v/>
      </c>
      <c r="EX16" s="37" t="str">
        <f t="shared" si="2"/>
        <v/>
      </c>
      <c r="EY16" s="37" t="str">
        <f t="shared" si="2"/>
        <v/>
      </c>
      <c r="EZ16" s="37" t="str">
        <f t="shared" si="2"/>
        <v/>
      </c>
      <c r="FA16" s="37" t="str">
        <f t="shared" si="2"/>
        <v/>
      </c>
      <c r="FB16" s="37" t="str">
        <f t="shared" si="2"/>
        <v/>
      </c>
      <c r="FC16" s="37" t="str">
        <f t="shared" si="2"/>
        <v/>
      </c>
      <c r="FD16" s="37" t="str">
        <f t="shared" si="2"/>
        <v/>
      </c>
      <c r="FE16" s="37">
        <v>11085179.630000001</v>
      </c>
      <c r="FF16" s="37">
        <v>11085179.630000001</v>
      </c>
      <c r="FG16" s="46">
        <f t="shared" si="16"/>
        <v>2</v>
      </c>
      <c r="FH16" s="46">
        <f t="shared" si="17"/>
        <v>1</v>
      </c>
      <c r="FI16" s="47">
        <f t="shared" si="18"/>
        <v>10337843.087248556</v>
      </c>
      <c r="FJ16" s="48">
        <f t="shared" si="30"/>
        <v>38766.91157718208</v>
      </c>
      <c r="FK16" s="97">
        <v>8</v>
      </c>
      <c r="FL16" s="49" t="str">
        <f t="shared" si="19"/>
        <v/>
      </c>
      <c r="FM16" s="49" t="str">
        <f t="shared" si="3"/>
        <v/>
      </c>
      <c r="FN16" s="49" t="str">
        <f t="shared" si="3"/>
        <v/>
      </c>
      <c r="FO16" s="49">
        <f t="shared" si="3"/>
        <v>25582.280343006081</v>
      </c>
      <c r="FP16" s="49">
        <f t="shared" si="3"/>
        <v>25923.009058877651</v>
      </c>
      <c r="FQ16" s="49" t="str">
        <f t="shared" si="3"/>
        <v/>
      </c>
      <c r="FR16" s="49" t="str">
        <f t="shared" si="3"/>
        <v/>
      </c>
      <c r="FS16" s="49" t="str">
        <f t="shared" si="3"/>
        <v/>
      </c>
      <c r="FT16" s="49" t="str">
        <f t="shared" si="3"/>
        <v/>
      </c>
      <c r="FU16" s="49" t="str">
        <f t="shared" si="3"/>
        <v/>
      </c>
      <c r="FV16" s="49" t="str">
        <f t="shared" si="3"/>
        <v/>
      </c>
      <c r="FW16" s="49" t="str">
        <f t="shared" si="3"/>
        <v/>
      </c>
      <c r="FX16" s="49" t="str">
        <f t="shared" si="3"/>
        <v/>
      </c>
      <c r="FY16" s="49" t="str">
        <f t="shared" si="3"/>
        <v/>
      </c>
      <c r="FZ16" s="49" t="str">
        <f t="shared" si="3"/>
        <v/>
      </c>
      <c r="GA16" s="49" t="str">
        <f t="shared" si="3"/>
        <v/>
      </c>
      <c r="GB16" s="97">
        <v>8</v>
      </c>
      <c r="GC16" s="50" t="str">
        <f t="shared" si="20"/>
        <v/>
      </c>
      <c r="GD16" s="50" t="str">
        <f t="shared" si="4"/>
        <v/>
      </c>
      <c r="GE16" s="50" t="str">
        <f t="shared" si="4"/>
        <v/>
      </c>
      <c r="GF16" s="50">
        <f t="shared" si="4"/>
        <v>420383.08724855632</v>
      </c>
      <c r="GG16" s="50">
        <f t="shared" si="4"/>
        <v>288293.08724855632</v>
      </c>
      <c r="GH16" s="50" t="str">
        <f t="shared" si="4"/>
        <v/>
      </c>
      <c r="GI16" s="50" t="str">
        <f t="shared" si="4"/>
        <v/>
      </c>
      <c r="GJ16" s="50" t="str">
        <f t="shared" si="4"/>
        <v/>
      </c>
      <c r="GK16" s="50" t="str">
        <f t="shared" si="4"/>
        <v/>
      </c>
      <c r="GL16" s="50" t="str">
        <f t="shared" si="4"/>
        <v/>
      </c>
      <c r="GM16" s="50" t="str">
        <f t="shared" si="4"/>
        <v/>
      </c>
      <c r="GN16" s="50" t="str">
        <f t="shared" si="4"/>
        <v/>
      </c>
      <c r="GO16" s="50" t="str">
        <f t="shared" si="4"/>
        <v/>
      </c>
      <c r="GP16" s="50" t="str">
        <f t="shared" si="4"/>
        <v/>
      </c>
      <c r="GQ16" s="50" t="str">
        <f t="shared" si="4"/>
        <v/>
      </c>
      <c r="GR16" s="50" t="str">
        <f t="shared" si="4"/>
        <v/>
      </c>
      <c r="GS16" s="97">
        <v>8</v>
      </c>
      <c r="GT16" s="51" t="str">
        <f t="shared" si="21"/>
        <v/>
      </c>
      <c r="GU16" s="51" t="str">
        <f t="shared" si="5"/>
        <v/>
      </c>
      <c r="GV16" s="51" t="str">
        <f t="shared" si="5"/>
        <v/>
      </c>
      <c r="GW16" s="51">
        <f t="shared" si="5"/>
        <v>1084.3863236605898</v>
      </c>
      <c r="GX16" s="51">
        <f t="shared" si="5"/>
        <v>743.65760778901847</v>
      </c>
      <c r="GY16" s="51" t="str">
        <f t="shared" si="5"/>
        <v/>
      </c>
      <c r="GZ16" s="51" t="str">
        <f t="shared" si="5"/>
        <v/>
      </c>
      <c r="HA16" s="51" t="str">
        <f t="shared" si="5"/>
        <v/>
      </c>
      <c r="HB16" s="51" t="str">
        <f t="shared" si="5"/>
        <v/>
      </c>
      <c r="HC16" s="51" t="str">
        <f t="shared" si="5"/>
        <v/>
      </c>
      <c r="HD16" s="51" t="str">
        <f t="shared" si="5"/>
        <v/>
      </c>
      <c r="HE16" s="51" t="str">
        <f t="shared" si="5"/>
        <v/>
      </c>
      <c r="HF16" s="51" t="str">
        <f t="shared" si="5"/>
        <v/>
      </c>
      <c r="HG16" s="51" t="str">
        <f t="shared" si="5"/>
        <v/>
      </c>
      <c r="HH16" s="51" t="str">
        <f t="shared" si="5"/>
        <v/>
      </c>
      <c r="HI16" s="51" t="str">
        <f t="shared" si="5"/>
        <v/>
      </c>
      <c r="HJ16" s="100">
        <f t="shared" si="22"/>
        <v>743.65760778901847</v>
      </c>
      <c r="HK16" s="97">
        <v>8</v>
      </c>
      <c r="HL16" s="52" t="str">
        <f t="shared" si="23"/>
        <v/>
      </c>
      <c r="HM16" s="52" t="str">
        <f t="shared" si="6"/>
        <v/>
      </c>
      <c r="HN16" s="52" t="str">
        <f t="shared" si="6"/>
        <v/>
      </c>
      <c r="HO16" s="52">
        <f t="shared" si="6"/>
        <v>27.431463918823134</v>
      </c>
      <c r="HP16" s="52">
        <f t="shared" si="6"/>
        <v>40</v>
      </c>
      <c r="HQ16" s="52" t="str">
        <f t="shared" si="6"/>
        <v/>
      </c>
      <c r="HR16" s="52" t="str">
        <f t="shared" si="6"/>
        <v/>
      </c>
      <c r="HS16" s="52" t="str">
        <f t="shared" si="6"/>
        <v/>
      </c>
      <c r="HT16" s="52" t="str">
        <f t="shared" si="6"/>
        <v/>
      </c>
      <c r="HU16" s="52" t="str">
        <f t="shared" si="6"/>
        <v/>
      </c>
      <c r="HV16" s="52" t="str">
        <f t="shared" si="6"/>
        <v/>
      </c>
      <c r="HW16" s="52" t="str">
        <f t="shared" si="6"/>
        <v/>
      </c>
      <c r="HX16" s="52" t="str">
        <f t="shared" si="6"/>
        <v/>
      </c>
      <c r="HY16" s="52" t="str">
        <f t="shared" si="6"/>
        <v/>
      </c>
      <c r="HZ16" s="52" t="str">
        <f t="shared" si="6"/>
        <v/>
      </c>
      <c r="IA16" s="52" t="str">
        <f t="shared" si="6"/>
        <v/>
      </c>
      <c r="IB16" s="97">
        <v>8</v>
      </c>
      <c r="IC16" s="53">
        <v>36</v>
      </c>
      <c r="ID16" s="53"/>
      <c r="IE16" s="53">
        <v>62.400000000000006</v>
      </c>
      <c r="IF16" s="53">
        <v>61</v>
      </c>
      <c r="IG16" s="53">
        <v>61</v>
      </c>
      <c r="IH16" s="53"/>
      <c r="II16" s="53"/>
      <c r="IJ16" s="53"/>
      <c r="IK16" s="53"/>
      <c r="IL16" s="53"/>
      <c r="IM16" s="53"/>
      <c r="IN16" s="53"/>
      <c r="IO16" s="53"/>
      <c r="IP16" s="53">
        <v>36</v>
      </c>
      <c r="IQ16" s="53"/>
      <c r="IR16" s="53"/>
      <c r="IS16" s="97">
        <v>8</v>
      </c>
      <c r="IT16" s="54">
        <f t="shared" si="24"/>
        <v>20</v>
      </c>
      <c r="IU16" s="54">
        <f t="shared" si="7"/>
        <v>0</v>
      </c>
      <c r="IV16" s="54">
        <f t="shared" si="7"/>
        <v>60</v>
      </c>
      <c r="IW16" s="54">
        <f t="shared" si="7"/>
        <v>30</v>
      </c>
      <c r="IX16" s="54">
        <f t="shared" si="7"/>
        <v>30</v>
      </c>
      <c r="IY16" s="54">
        <f t="shared" si="7"/>
        <v>0</v>
      </c>
      <c r="IZ16" s="54">
        <f t="shared" si="7"/>
        <v>0</v>
      </c>
      <c r="JA16" s="54">
        <f t="shared" si="7"/>
        <v>0</v>
      </c>
      <c r="JB16" s="54">
        <f t="shared" si="7"/>
        <v>0</v>
      </c>
      <c r="JC16" s="54">
        <f t="shared" si="7"/>
        <v>0</v>
      </c>
      <c r="JD16" s="54">
        <f t="shared" si="7"/>
        <v>0</v>
      </c>
      <c r="JE16" s="54">
        <f t="shared" si="7"/>
        <v>0</v>
      </c>
      <c r="JF16" s="54">
        <f t="shared" si="7"/>
        <v>0</v>
      </c>
      <c r="JG16" s="54">
        <f t="shared" si="7"/>
        <v>20</v>
      </c>
      <c r="JH16" s="54">
        <f t="shared" si="7"/>
        <v>0</v>
      </c>
      <c r="JI16" s="54">
        <f t="shared" si="7"/>
        <v>0</v>
      </c>
      <c r="JJ16" s="97">
        <v>8</v>
      </c>
      <c r="JK16" s="55" t="str">
        <f t="shared" si="25"/>
        <v/>
      </c>
      <c r="JL16" s="55" t="str">
        <f t="shared" si="8"/>
        <v/>
      </c>
      <c r="JM16" s="55" t="str">
        <f t="shared" si="8"/>
        <v/>
      </c>
      <c r="JN16" s="55">
        <f t="shared" si="8"/>
        <v>57.431463918823134</v>
      </c>
      <c r="JO16" s="55">
        <f t="shared" si="8"/>
        <v>70</v>
      </c>
      <c r="JP16" s="55" t="str">
        <f t="shared" si="8"/>
        <v/>
      </c>
      <c r="JQ16" s="55" t="str">
        <f t="shared" si="8"/>
        <v/>
      </c>
      <c r="JR16" s="55" t="str">
        <f t="shared" si="8"/>
        <v/>
      </c>
      <c r="JS16" s="55" t="str">
        <f t="shared" si="8"/>
        <v/>
      </c>
      <c r="JT16" s="55" t="str">
        <f t="shared" si="8"/>
        <v/>
      </c>
      <c r="JU16" s="55" t="str">
        <f t="shared" si="8"/>
        <v/>
      </c>
      <c r="JV16" s="55" t="str">
        <f t="shared" si="8"/>
        <v/>
      </c>
      <c r="JW16" s="55" t="str">
        <f t="shared" si="8"/>
        <v/>
      </c>
      <c r="JX16" s="55" t="str">
        <f t="shared" si="8"/>
        <v/>
      </c>
      <c r="JY16" s="55" t="str">
        <f t="shared" si="8"/>
        <v/>
      </c>
      <c r="JZ16" s="55" t="str">
        <f t="shared" si="8"/>
        <v/>
      </c>
      <c r="KA16" s="56">
        <f t="shared" si="9"/>
        <v>70</v>
      </c>
      <c r="KB16" s="57" t="str">
        <f t="shared" si="26"/>
        <v xml:space="preserve">CESAR TABARES L Y COMPAÑIA SAS CTL COMPANY SAS </v>
      </c>
      <c r="KC16" s="57" t="str">
        <f t="shared" si="10"/>
        <v/>
      </c>
      <c r="KD16" s="57" t="str">
        <f t="shared" si="27"/>
        <v/>
      </c>
      <c r="KE16" s="58" t="str">
        <f t="shared" si="28"/>
        <v xml:space="preserve">CESAR TABARES L Y COMPAÑIA SAS CTL COMPANY SAS </v>
      </c>
      <c r="KF16" s="59">
        <f t="shared" si="11"/>
        <v>10049550</v>
      </c>
      <c r="KG16" s="59" t="str">
        <f t="shared" si="12"/>
        <v/>
      </c>
      <c r="KH16" s="59" t="str">
        <f t="shared" si="13"/>
        <v/>
      </c>
      <c r="KI16" s="59">
        <f t="shared" si="14"/>
        <v>10049550</v>
      </c>
      <c r="KJ16" s="97">
        <v>8</v>
      </c>
    </row>
    <row r="17" spans="1:296" ht="36" customHeight="1" x14ac:dyDescent="0.15">
      <c r="A17" s="97">
        <v>9</v>
      </c>
      <c r="B17" s="98" t="s">
        <v>68</v>
      </c>
      <c r="C17" s="98" t="s">
        <v>76</v>
      </c>
      <c r="D17" s="98" t="s">
        <v>73</v>
      </c>
      <c r="E17" s="99" t="s">
        <v>77</v>
      </c>
      <c r="F17" s="98">
        <v>1</v>
      </c>
      <c r="G17" s="36">
        <v>3795023.4466666668</v>
      </c>
      <c r="H17" s="97">
        <v>9</v>
      </c>
      <c r="I17" s="37">
        <v>3689000</v>
      </c>
      <c r="J17" s="37" t="s">
        <v>57</v>
      </c>
      <c r="K17" s="37">
        <v>3570000</v>
      </c>
      <c r="L17" s="37">
        <v>3446240</v>
      </c>
      <c r="M17" s="37">
        <v>3305820</v>
      </c>
      <c r="N17" s="37" t="s">
        <v>57</v>
      </c>
      <c r="O17" s="37" t="s">
        <v>57</v>
      </c>
      <c r="P17" s="39" t="s">
        <v>57</v>
      </c>
      <c r="Q17" s="39" t="s">
        <v>57</v>
      </c>
      <c r="R17" s="37" t="s">
        <v>57</v>
      </c>
      <c r="S17" s="39" t="s">
        <v>57</v>
      </c>
      <c r="T17" s="37" t="s">
        <v>57</v>
      </c>
      <c r="U17" s="37" t="s">
        <v>57</v>
      </c>
      <c r="V17" s="37">
        <v>3689000</v>
      </c>
      <c r="W17" s="39" t="s">
        <v>57</v>
      </c>
      <c r="X17" s="37" t="s">
        <v>57</v>
      </c>
      <c r="Y17" s="97">
        <v>9</v>
      </c>
      <c r="Z17" s="37">
        <f t="shared" si="15"/>
        <v>3689000</v>
      </c>
      <c r="AA17" s="37" t="str">
        <f t="shared" si="0"/>
        <v>NC</v>
      </c>
      <c r="AB17" s="37">
        <f t="shared" si="0"/>
        <v>3570000</v>
      </c>
      <c r="AC17" s="37">
        <f t="shared" si="0"/>
        <v>3446240</v>
      </c>
      <c r="AD17" s="37">
        <f t="shared" si="0"/>
        <v>3305820</v>
      </c>
      <c r="AE17" s="37" t="str">
        <f t="shared" si="0"/>
        <v>NC</v>
      </c>
      <c r="AF17" s="37" t="str">
        <f t="shared" si="0"/>
        <v>NC</v>
      </c>
      <c r="AG17" s="37" t="str">
        <f t="shared" si="0"/>
        <v>NC</v>
      </c>
      <c r="AH17" s="37" t="str">
        <f t="shared" si="0"/>
        <v>NC</v>
      </c>
      <c r="AI17" s="37" t="str">
        <f t="shared" si="0"/>
        <v>NC</v>
      </c>
      <c r="AJ17" s="37" t="str">
        <f t="shared" si="0"/>
        <v>NC</v>
      </c>
      <c r="AK17" s="37" t="str">
        <f t="shared" si="0"/>
        <v>NC</v>
      </c>
      <c r="AL17" s="37" t="str">
        <f t="shared" si="0"/>
        <v>NC</v>
      </c>
      <c r="AM17" s="37">
        <f t="shared" si="0"/>
        <v>3689000</v>
      </c>
      <c r="AN17" s="37" t="str">
        <f t="shared" si="0"/>
        <v>NC</v>
      </c>
      <c r="AO17" s="37" t="str">
        <f t="shared" si="0"/>
        <v>NC</v>
      </c>
      <c r="AP17" s="97">
        <v>9</v>
      </c>
      <c r="AQ17" s="40" t="s">
        <v>58</v>
      </c>
      <c r="AR17" s="40" t="s">
        <v>59</v>
      </c>
      <c r="AS17" s="40" t="s">
        <v>59</v>
      </c>
      <c r="AT17" s="40" t="s">
        <v>59</v>
      </c>
      <c r="AU17" s="40" t="s">
        <v>59</v>
      </c>
      <c r="AV17" s="40" t="s">
        <v>59</v>
      </c>
      <c r="AW17" s="40" t="s">
        <v>59</v>
      </c>
      <c r="AX17" s="40" t="s">
        <v>58</v>
      </c>
      <c r="AY17" s="40" t="s">
        <v>59</v>
      </c>
      <c r="AZ17" s="40" t="s">
        <v>59</v>
      </c>
      <c r="BA17" s="40" t="s">
        <v>59</v>
      </c>
      <c r="BB17" s="40" t="s">
        <v>59</v>
      </c>
      <c r="BC17" s="40" t="s">
        <v>59</v>
      </c>
      <c r="BD17" s="40" t="s">
        <v>58</v>
      </c>
      <c r="BE17" s="40" t="s">
        <v>59</v>
      </c>
      <c r="BF17" s="40" t="s">
        <v>59</v>
      </c>
      <c r="BG17" s="97">
        <v>9</v>
      </c>
      <c r="BH17" s="41" t="s">
        <v>59</v>
      </c>
      <c r="BI17" s="41" t="s">
        <v>59</v>
      </c>
      <c r="BJ17" s="41" t="s">
        <v>58</v>
      </c>
      <c r="BK17" s="41" t="s">
        <v>59</v>
      </c>
      <c r="BL17" s="41" t="s">
        <v>59</v>
      </c>
      <c r="BM17" s="41" t="s">
        <v>59</v>
      </c>
      <c r="BN17" s="41" t="s">
        <v>59</v>
      </c>
      <c r="BO17" s="41" t="s">
        <v>59</v>
      </c>
      <c r="BP17" s="41" t="s">
        <v>59</v>
      </c>
      <c r="BQ17" s="41" t="s">
        <v>59</v>
      </c>
      <c r="BR17" s="41" t="s">
        <v>59</v>
      </c>
      <c r="BS17" s="41" t="s">
        <v>59</v>
      </c>
      <c r="BT17" s="41" t="s">
        <v>59</v>
      </c>
      <c r="BU17" s="41" t="s">
        <v>59</v>
      </c>
      <c r="BV17" s="41" t="s">
        <v>59</v>
      </c>
      <c r="BW17" s="41" t="s">
        <v>59</v>
      </c>
      <c r="BX17" s="97">
        <v>9</v>
      </c>
      <c r="BY17" s="42" t="s">
        <v>59</v>
      </c>
      <c r="BZ17" s="42" t="s">
        <v>59</v>
      </c>
      <c r="CA17" s="42" t="s">
        <v>58</v>
      </c>
      <c r="CB17" s="42" t="s">
        <v>59</v>
      </c>
      <c r="CC17" s="42" t="s">
        <v>59</v>
      </c>
      <c r="CD17" s="42" t="s">
        <v>59</v>
      </c>
      <c r="CE17" s="42" t="s">
        <v>59</v>
      </c>
      <c r="CF17" s="42" t="s">
        <v>59</v>
      </c>
      <c r="CG17" s="42" t="s">
        <v>59</v>
      </c>
      <c r="CH17" s="42" t="s">
        <v>59</v>
      </c>
      <c r="CI17" s="42" t="s">
        <v>59</v>
      </c>
      <c r="CJ17" s="42" t="s">
        <v>59</v>
      </c>
      <c r="CK17" s="42" t="s">
        <v>59</v>
      </c>
      <c r="CL17" s="42" t="s">
        <v>59</v>
      </c>
      <c r="CM17" s="42" t="s">
        <v>59</v>
      </c>
      <c r="CN17" s="42" t="s">
        <v>59</v>
      </c>
      <c r="CO17" s="97">
        <v>9</v>
      </c>
      <c r="CP17" s="43" t="str">
        <f t="shared" si="1"/>
        <v>NO CUMPLE</v>
      </c>
      <c r="CQ17" s="43" t="str">
        <f t="shared" si="1"/>
        <v>CUMPLE</v>
      </c>
      <c r="CR17" s="43" t="str">
        <f t="shared" si="1"/>
        <v>NO CUMPLE</v>
      </c>
      <c r="CS17" s="43" t="str">
        <f t="shared" si="1"/>
        <v>CUMPLE</v>
      </c>
      <c r="CT17" s="43" t="str">
        <f t="shared" si="1"/>
        <v>CUMPLE</v>
      </c>
      <c r="CU17" s="43" t="str">
        <f t="shared" si="1"/>
        <v>CUMPLE</v>
      </c>
      <c r="CV17" s="43" t="str">
        <f t="shared" si="1"/>
        <v>CUMPLE</v>
      </c>
      <c r="CW17" s="43" t="str">
        <f t="shared" si="1"/>
        <v>NO CUMPLE</v>
      </c>
      <c r="CX17" s="43" t="str">
        <f t="shared" si="1"/>
        <v>CUMPLE</v>
      </c>
      <c r="CY17" s="43" t="str">
        <f t="shared" si="1"/>
        <v>CUMPLE</v>
      </c>
      <c r="CZ17" s="43" t="str">
        <f t="shared" si="1"/>
        <v>CUMPLE</v>
      </c>
      <c r="DA17" s="43" t="str">
        <f t="shared" si="1"/>
        <v>CUMPLE</v>
      </c>
      <c r="DB17" s="43" t="str">
        <f t="shared" si="1"/>
        <v>CUMPLE</v>
      </c>
      <c r="DC17" s="43" t="str">
        <f t="shared" si="1"/>
        <v>NO CUMPLE</v>
      </c>
      <c r="DD17" s="43" t="str">
        <f t="shared" si="1"/>
        <v>CUMPLE</v>
      </c>
      <c r="DE17" s="43" t="str">
        <f t="shared" si="1"/>
        <v>CUMPLE</v>
      </c>
      <c r="DF17" s="97">
        <v>9</v>
      </c>
      <c r="DG17" s="44" t="s">
        <v>59</v>
      </c>
      <c r="DH17" s="44" t="s">
        <v>57</v>
      </c>
      <c r="DI17" s="44" t="s">
        <v>59</v>
      </c>
      <c r="DJ17" s="44" t="s">
        <v>59</v>
      </c>
      <c r="DK17" s="44" t="s">
        <v>59</v>
      </c>
      <c r="DL17" s="44" t="s">
        <v>57</v>
      </c>
      <c r="DM17" s="44" t="s">
        <v>57</v>
      </c>
      <c r="DN17" s="44" t="s">
        <v>57</v>
      </c>
      <c r="DO17" s="44" t="s">
        <v>57</v>
      </c>
      <c r="DP17" s="44" t="s">
        <v>57</v>
      </c>
      <c r="DQ17" s="44" t="s">
        <v>57</v>
      </c>
      <c r="DR17" s="44" t="s">
        <v>57</v>
      </c>
      <c r="DS17" s="44" t="s">
        <v>57</v>
      </c>
      <c r="DT17" s="44" t="s">
        <v>59</v>
      </c>
      <c r="DU17" s="44" t="s">
        <v>57</v>
      </c>
      <c r="DV17" s="44" t="s">
        <v>57</v>
      </c>
      <c r="DW17" s="97">
        <v>9</v>
      </c>
      <c r="DX17" s="45" t="s">
        <v>58</v>
      </c>
      <c r="DY17" s="45" t="s">
        <v>57</v>
      </c>
      <c r="DZ17" s="45" t="s">
        <v>59</v>
      </c>
      <c r="EA17" s="45" t="s">
        <v>59</v>
      </c>
      <c r="EB17" s="45" t="s">
        <v>59</v>
      </c>
      <c r="EC17" s="45" t="s">
        <v>57</v>
      </c>
      <c r="ED17" s="45" t="s">
        <v>57</v>
      </c>
      <c r="EE17" s="45" t="s">
        <v>57</v>
      </c>
      <c r="EF17" s="45" t="s">
        <v>57</v>
      </c>
      <c r="EG17" s="45" t="s">
        <v>57</v>
      </c>
      <c r="EH17" s="45" t="s">
        <v>57</v>
      </c>
      <c r="EI17" s="45" t="s">
        <v>57</v>
      </c>
      <c r="EJ17" s="45" t="s">
        <v>57</v>
      </c>
      <c r="EK17" s="45" t="s">
        <v>58</v>
      </c>
      <c r="EL17" s="45" t="s">
        <v>57</v>
      </c>
      <c r="EM17" s="45" t="s">
        <v>57</v>
      </c>
      <c r="EN17" s="97">
        <v>9</v>
      </c>
      <c r="EO17" s="37" t="str">
        <f t="shared" si="2"/>
        <v/>
      </c>
      <c r="EP17" s="37" t="str">
        <f t="shared" si="2"/>
        <v/>
      </c>
      <c r="EQ17" s="37" t="str">
        <f t="shared" si="2"/>
        <v/>
      </c>
      <c r="ER17" s="37">
        <f t="shared" si="2"/>
        <v>3446240</v>
      </c>
      <c r="ES17" s="37">
        <f t="shared" si="2"/>
        <v>3305820</v>
      </c>
      <c r="ET17" s="37" t="str">
        <f t="shared" si="2"/>
        <v/>
      </c>
      <c r="EU17" s="37" t="str">
        <f t="shared" si="2"/>
        <v/>
      </c>
      <c r="EV17" s="37" t="str">
        <f t="shared" si="2"/>
        <v/>
      </c>
      <c r="EW17" s="37" t="str">
        <f t="shared" si="2"/>
        <v/>
      </c>
      <c r="EX17" s="37" t="str">
        <f t="shared" si="2"/>
        <v/>
      </c>
      <c r="EY17" s="37" t="str">
        <f t="shared" si="2"/>
        <v/>
      </c>
      <c r="EZ17" s="37" t="str">
        <f t="shared" si="2"/>
        <v/>
      </c>
      <c r="FA17" s="37" t="str">
        <f t="shared" si="2"/>
        <v/>
      </c>
      <c r="FB17" s="37" t="str">
        <f t="shared" si="2"/>
        <v/>
      </c>
      <c r="FC17" s="37" t="str">
        <f t="shared" si="2"/>
        <v/>
      </c>
      <c r="FD17" s="37" t="str">
        <f t="shared" si="2"/>
        <v/>
      </c>
      <c r="FE17" s="37">
        <v>3795023.4466666668</v>
      </c>
      <c r="FF17" s="37">
        <v>3795023.4466666668</v>
      </c>
      <c r="FG17" s="46">
        <f t="shared" si="16"/>
        <v>2</v>
      </c>
      <c r="FH17" s="46">
        <f t="shared" si="17"/>
        <v>1</v>
      </c>
      <c r="FI17" s="47">
        <f t="shared" si="18"/>
        <v>3509778.6544483635</v>
      </c>
      <c r="FJ17" s="48">
        <f t="shared" si="30"/>
        <v>13161.669954181363</v>
      </c>
      <c r="FK17" s="97">
        <v>9</v>
      </c>
      <c r="FL17" s="49" t="str">
        <f t="shared" si="19"/>
        <v/>
      </c>
      <c r="FM17" s="49" t="str">
        <f t="shared" si="3"/>
        <v/>
      </c>
      <c r="FN17" s="49" t="str">
        <f t="shared" si="3"/>
        <v/>
      </c>
      <c r="FO17" s="49">
        <f t="shared" si="3"/>
        <v>26183.911403318205</v>
      </c>
      <c r="FP17" s="49">
        <f t="shared" si="3"/>
        <v>25117.025510503445</v>
      </c>
      <c r="FQ17" s="49" t="str">
        <f t="shared" si="3"/>
        <v/>
      </c>
      <c r="FR17" s="49" t="str">
        <f t="shared" si="3"/>
        <v/>
      </c>
      <c r="FS17" s="49" t="str">
        <f t="shared" si="3"/>
        <v/>
      </c>
      <c r="FT17" s="49" t="str">
        <f t="shared" si="3"/>
        <v/>
      </c>
      <c r="FU17" s="49" t="str">
        <f t="shared" si="3"/>
        <v/>
      </c>
      <c r="FV17" s="49" t="str">
        <f t="shared" si="3"/>
        <v/>
      </c>
      <c r="FW17" s="49" t="str">
        <f t="shared" si="3"/>
        <v/>
      </c>
      <c r="FX17" s="49" t="str">
        <f t="shared" si="3"/>
        <v/>
      </c>
      <c r="FY17" s="49" t="str">
        <f t="shared" si="3"/>
        <v/>
      </c>
      <c r="FZ17" s="49" t="str">
        <f t="shared" si="3"/>
        <v/>
      </c>
      <c r="GA17" s="49" t="str">
        <f t="shared" si="3"/>
        <v/>
      </c>
      <c r="GB17" s="97">
        <v>9</v>
      </c>
      <c r="GC17" s="50" t="str">
        <f t="shared" si="20"/>
        <v/>
      </c>
      <c r="GD17" s="50" t="str">
        <f t="shared" si="4"/>
        <v/>
      </c>
      <c r="GE17" s="50" t="str">
        <f t="shared" si="4"/>
        <v/>
      </c>
      <c r="GF17" s="50">
        <f t="shared" si="4"/>
        <v>63538.654448363464</v>
      </c>
      <c r="GG17" s="50">
        <f t="shared" si="4"/>
        <v>203958.65444836346</v>
      </c>
      <c r="GH17" s="50" t="str">
        <f t="shared" si="4"/>
        <v/>
      </c>
      <c r="GI17" s="50" t="str">
        <f t="shared" si="4"/>
        <v/>
      </c>
      <c r="GJ17" s="50" t="str">
        <f t="shared" si="4"/>
        <v/>
      </c>
      <c r="GK17" s="50" t="str">
        <f t="shared" si="4"/>
        <v/>
      </c>
      <c r="GL17" s="50" t="str">
        <f t="shared" si="4"/>
        <v/>
      </c>
      <c r="GM17" s="50" t="str">
        <f t="shared" si="4"/>
        <v/>
      </c>
      <c r="GN17" s="50" t="str">
        <f t="shared" si="4"/>
        <v/>
      </c>
      <c r="GO17" s="50" t="str">
        <f t="shared" si="4"/>
        <v/>
      </c>
      <c r="GP17" s="50" t="str">
        <f t="shared" si="4"/>
        <v/>
      </c>
      <c r="GQ17" s="50" t="str">
        <f t="shared" si="4"/>
        <v/>
      </c>
      <c r="GR17" s="50" t="str">
        <f t="shared" si="4"/>
        <v/>
      </c>
      <c r="GS17" s="97">
        <v>9</v>
      </c>
      <c r="GT17" s="51" t="str">
        <f t="shared" si="21"/>
        <v/>
      </c>
      <c r="GU17" s="51" t="str">
        <f t="shared" si="5"/>
        <v/>
      </c>
      <c r="GV17" s="51" t="str">
        <f t="shared" si="5"/>
        <v/>
      </c>
      <c r="GW17" s="51">
        <f t="shared" si="5"/>
        <v>482.75526334846069</v>
      </c>
      <c r="GX17" s="51">
        <f t="shared" si="5"/>
        <v>1549.6411561632219</v>
      </c>
      <c r="GY17" s="51" t="str">
        <f t="shared" si="5"/>
        <v/>
      </c>
      <c r="GZ17" s="51" t="str">
        <f t="shared" si="5"/>
        <v/>
      </c>
      <c r="HA17" s="51" t="str">
        <f t="shared" si="5"/>
        <v/>
      </c>
      <c r="HB17" s="51" t="str">
        <f t="shared" si="5"/>
        <v/>
      </c>
      <c r="HC17" s="51" t="str">
        <f t="shared" si="5"/>
        <v/>
      </c>
      <c r="HD17" s="51" t="str">
        <f t="shared" si="5"/>
        <v/>
      </c>
      <c r="HE17" s="51" t="str">
        <f t="shared" si="5"/>
        <v/>
      </c>
      <c r="HF17" s="51" t="str">
        <f t="shared" si="5"/>
        <v/>
      </c>
      <c r="HG17" s="51" t="str">
        <f t="shared" si="5"/>
        <v/>
      </c>
      <c r="HH17" s="51" t="str">
        <f t="shared" si="5"/>
        <v/>
      </c>
      <c r="HI17" s="51" t="str">
        <f t="shared" si="5"/>
        <v/>
      </c>
      <c r="HJ17" s="100">
        <f t="shared" si="22"/>
        <v>482.75526334846069</v>
      </c>
      <c r="HK17" s="97">
        <v>9</v>
      </c>
      <c r="HL17" s="52" t="str">
        <f t="shared" si="23"/>
        <v/>
      </c>
      <c r="HM17" s="52" t="str">
        <f t="shared" si="6"/>
        <v/>
      </c>
      <c r="HN17" s="52" t="str">
        <f t="shared" si="6"/>
        <v/>
      </c>
      <c r="HO17" s="52">
        <f t="shared" si="6"/>
        <v>40</v>
      </c>
      <c r="HP17" s="52">
        <f t="shared" si="6"/>
        <v>12.461085237145381</v>
      </c>
      <c r="HQ17" s="52" t="str">
        <f t="shared" si="6"/>
        <v/>
      </c>
      <c r="HR17" s="52" t="str">
        <f t="shared" si="6"/>
        <v/>
      </c>
      <c r="HS17" s="52" t="str">
        <f t="shared" si="6"/>
        <v/>
      </c>
      <c r="HT17" s="52" t="str">
        <f t="shared" si="6"/>
        <v/>
      </c>
      <c r="HU17" s="52" t="str">
        <f t="shared" si="6"/>
        <v/>
      </c>
      <c r="HV17" s="52" t="str">
        <f t="shared" si="6"/>
        <v/>
      </c>
      <c r="HW17" s="52" t="str">
        <f t="shared" si="6"/>
        <v/>
      </c>
      <c r="HX17" s="52" t="str">
        <f t="shared" si="6"/>
        <v/>
      </c>
      <c r="HY17" s="52" t="str">
        <f t="shared" si="6"/>
        <v/>
      </c>
      <c r="HZ17" s="52" t="str">
        <f t="shared" si="6"/>
        <v/>
      </c>
      <c r="IA17" s="52" t="str">
        <f t="shared" si="6"/>
        <v/>
      </c>
      <c r="IB17" s="97">
        <v>9</v>
      </c>
      <c r="IC17" s="53">
        <v>36</v>
      </c>
      <c r="ID17" s="53"/>
      <c r="IE17" s="53">
        <v>62.400000000000006</v>
      </c>
      <c r="IF17" s="53">
        <v>61</v>
      </c>
      <c r="IG17" s="53">
        <v>61</v>
      </c>
      <c r="IH17" s="53"/>
      <c r="II17" s="53"/>
      <c r="IJ17" s="53"/>
      <c r="IK17" s="53"/>
      <c r="IL17" s="53"/>
      <c r="IM17" s="53"/>
      <c r="IN17" s="53"/>
      <c r="IO17" s="53"/>
      <c r="IP17" s="53">
        <v>36</v>
      </c>
      <c r="IQ17" s="53"/>
      <c r="IR17" s="53"/>
      <c r="IS17" s="97">
        <v>9</v>
      </c>
      <c r="IT17" s="54">
        <f t="shared" si="24"/>
        <v>20</v>
      </c>
      <c r="IU17" s="54">
        <f t="shared" si="7"/>
        <v>0</v>
      </c>
      <c r="IV17" s="54">
        <f t="shared" si="7"/>
        <v>60</v>
      </c>
      <c r="IW17" s="54">
        <f t="shared" si="7"/>
        <v>30</v>
      </c>
      <c r="IX17" s="54">
        <f t="shared" si="7"/>
        <v>30</v>
      </c>
      <c r="IY17" s="54">
        <f t="shared" si="7"/>
        <v>0</v>
      </c>
      <c r="IZ17" s="54">
        <f t="shared" si="7"/>
        <v>0</v>
      </c>
      <c r="JA17" s="54">
        <f t="shared" si="7"/>
        <v>0</v>
      </c>
      <c r="JB17" s="54">
        <f t="shared" si="7"/>
        <v>0</v>
      </c>
      <c r="JC17" s="54">
        <f t="shared" si="7"/>
        <v>0</v>
      </c>
      <c r="JD17" s="54">
        <f t="shared" si="7"/>
        <v>0</v>
      </c>
      <c r="JE17" s="54">
        <f t="shared" si="7"/>
        <v>0</v>
      </c>
      <c r="JF17" s="54">
        <f t="shared" si="7"/>
        <v>0</v>
      </c>
      <c r="JG17" s="54">
        <f t="shared" si="7"/>
        <v>20</v>
      </c>
      <c r="JH17" s="54">
        <f t="shared" si="7"/>
        <v>0</v>
      </c>
      <c r="JI17" s="54">
        <f t="shared" si="7"/>
        <v>0</v>
      </c>
      <c r="JJ17" s="97">
        <v>9</v>
      </c>
      <c r="JK17" s="55" t="str">
        <f t="shared" si="25"/>
        <v/>
      </c>
      <c r="JL17" s="55" t="str">
        <f t="shared" si="8"/>
        <v/>
      </c>
      <c r="JM17" s="55" t="str">
        <f t="shared" si="8"/>
        <v/>
      </c>
      <c r="JN17" s="55">
        <f t="shared" si="8"/>
        <v>70</v>
      </c>
      <c r="JO17" s="55">
        <f t="shared" si="8"/>
        <v>42.461085237145383</v>
      </c>
      <c r="JP17" s="55" t="str">
        <f t="shared" si="8"/>
        <v/>
      </c>
      <c r="JQ17" s="55" t="str">
        <f t="shared" si="8"/>
        <v/>
      </c>
      <c r="JR17" s="55" t="str">
        <f t="shared" si="8"/>
        <v/>
      </c>
      <c r="JS17" s="55" t="str">
        <f t="shared" si="8"/>
        <v/>
      </c>
      <c r="JT17" s="55" t="str">
        <f t="shared" si="8"/>
        <v/>
      </c>
      <c r="JU17" s="55" t="str">
        <f t="shared" si="8"/>
        <v/>
      </c>
      <c r="JV17" s="55" t="str">
        <f t="shared" si="8"/>
        <v/>
      </c>
      <c r="JW17" s="55" t="str">
        <f t="shared" si="8"/>
        <v/>
      </c>
      <c r="JX17" s="55" t="str">
        <f t="shared" si="8"/>
        <v/>
      </c>
      <c r="JY17" s="55" t="str">
        <f t="shared" si="8"/>
        <v/>
      </c>
      <c r="JZ17" s="55" t="str">
        <f t="shared" si="8"/>
        <v/>
      </c>
      <c r="KA17" s="56">
        <f t="shared" si="9"/>
        <v>70</v>
      </c>
      <c r="KB17" s="57" t="str">
        <f t="shared" si="26"/>
        <v>CASA CIENTIFICA BLANCO Y COMPAÑÍA SAS</v>
      </c>
      <c r="KC17" s="57" t="str">
        <f t="shared" si="10"/>
        <v/>
      </c>
      <c r="KD17" s="57" t="str">
        <f t="shared" si="27"/>
        <v/>
      </c>
      <c r="KE17" s="58" t="str">
        <f t="shared" si="28"/>
        <v>CASA CIENTIFICA BLANCO Y COMPAÑÍA SAS</v>
      </c>
      <c r="KF17" s="59">
        <f t="shared" si="11"/>
        <v>3446240</v>
      </c>
      <c r="KG17" s="59" t="str">
        <f t="shared" si="12"/>
        <v/>
      </c>
      <c r="KH17" s="59" t="str">
        <f t="shared" si="13"/>
        <v/>
      </c>
      <c r="KI17" s="59">
        <f t="shared" si="14"/>
        <v>3446240</v>
      </c>
      <c r="KJ17" s="97">
        <v>9</v>
      </c>
    </row>
    <row r="18" spans="1:296" ht="25.5" x14ac:dyDescent="0.15">
      <c r="A18" s="97">
        <v>10</v>
      </c>
      <c r="B18" s="98" t="s">
        <v>68</v>
      </c>
      <c r="C18" s="98" t="s">
        <v>76</v>
      </c>
      <c r="D18" s="98" t="s">
        <v>73</v>
      </c>
      <c r="E18" s="99" t="s">
        <v>78</v>
      </c>
      <c r="F18" s="98">
        <v>2</v>
      </c>
      <c r="G18" s="36">
        <v>1527365</v>
      </c>
      <c r="H18" s="97">
        <v>10</v>
      </c>
      <c r="I18" s="37">
        <v>1496544</v>
      </c>
      <c r="J18" s="37" t="s">
        <v>57</v>
      </c>
      <c r="K18" s="37">
        <v>1475600</v>
      </c>
      <c r="L18" s="37">
        <v>1525580</v>
      </c>
      <c r="M18" s="37" t="s">
        <v>57</v>
      </c>
      <c r="N18" s="37" t="s">
        <v>57</v>
      </c>
      <c r="O18" s="37">
        <v>1523200</v>
      </c>
      <c r="P18" s="39" t="s">
        <v>57</v>
      </c>
      <c r="Q18" s="39" t="s">
        <v>57</v>
      </c>
      <c r="R18" s="37" t="s">
        <v>57</v>
      </c>
      <c r="S18" s="39" t="s">
        <v>57</v>
      </c>
      <c r="T18" s="37" t="s">
        <v>57</v>
      </c>
      <c r="U18" s="37" t="s">
        <v>57</v>
      </c>
      <c r="V18" s="37">
        <v>1451800</v>
      </c>
      <c r="W18" s="39" t="s">
        <v>57</v>
      </c>
      <c r="X18" s="37" t="s">
        <v>57</v>
      </c>
      <c r="Y18" s="97">
        <v>10</v>
      </c>
      <c r="Z18" s="37">
        <f t="shared" si="15"/>
        <v>1496544</v>
      </c>
      <c r="AA18" s="37" t="str">
        <f t="shared" si="0"/>
        <v>NC</v>
      </c>
      <c r="AB18" s="37">
        <f t="shared" si="0"/>
        <v>1475600</v>
      </c>
      <c r="AC18" s="37">
        <f t="shared" si="0"/>
        <v>1525580</v>
      </c>
      <c r="AD18" s="37" t="str">
        <f t="shared" si="0"/>
        <v>NC</v>
      </c>
      <c r="AE18" s="37" t="str">
        <f t="shared" si="0"/>
        <v>NC</v>
      </c>
      <c r="AF18" s="37">
        <f t="shared" si="0"/>
        <v>1523200</v>
      </c>
      <c r="AG18" s="37" t="str">
        <f t="shared" si="0"/>
        <v>NC</v>
      </c>
      <c r="AH18" s="37" t="str">
        <f t="shared" si="0"/>
        <v>NC</v>
      </c>
      <c r="AI18" s="37" t="str">
        <f t="shared" si="0"/>
        <v>NC</v>
      </c>
      <c r="AJ18" s="37" t="str">
        <f t="shared" si="0"/>
        <v>NC</v>
      </c>
      <c r="AK18" s="37" t="str">
        <f t="shared" si="0"/>
        <v>NC</v>
      </c>
      <c r="AL18" s="37" t="str">
        <f t="shared" si="0"/>
        <v>NC</v>
      </c>
      <c r="AM18" s="37">
        <f t="shared" si="0"/>
        <v>1451800</v>
      </c>
      <c r="AN18" s="37" t="str">
        <f t="shared" si="0"/>
        <v>NC</v>
      </c>
      <c r="AO18" s="37" t="str">
        <f t="shared" si="0"/>
        <v>NC</v>
      </c>
      <c r="AP18" s="97">
        <v>10</v>
      </c>
      <c r="AQ18" s="40" t="s">
        <v>58</v>
      </c>
      <c r="AR18" s="40" t="s">
        <v>59</v>
      </c>
      <c r="AS18" s="40" t="s">
        <v>59</v>
      </c>
      <c r="AT18" s="40" t="s">
        <v>59</v>
      </c>
      <c r="AU18" s="40" t="s">
        <v>59</v>
      </c>
      <c r="AV18" s="40" t="s">
        <v>59</v>
      </c>
      <c r="AW18" s="40" t="s">
        <v>59</v>
      </c>
      <c r="AX18" s="40" t="s">
        <v>58</v>
      </c>
      <c r="AY18" s="40" t="s">
        <v>59</v>
      </c>
      <c r="AZ18" s="40" t="s">
        <v>59</v>
      </c>
      <c r="BA18" s="40" t="s">
        <v>59</v>
      </c>
      <c r="BB18" s="40" t="s">
        <v>59</v>
      </c>
      <c r="BC18" s="40" t="s">
        <v>59</v>
      </c>
      <c r="BD18" s="40" t="s">
        <v>58</v>
      </c>
      <c r="BE18" s="40" t="s">
        <v>59</v>
      </c>
      <c r="BF18" s="40" t="s">
        <v>59</v>
      </c>
      <c r="BG18" s="97">
        <v>10</v>
      </c>
      <c r="BH18" s="41" t="s">
        <v>59</v>
      </c>
      <c r="BI18" s="41" t="s">
        <v>59</v>
      </c>
      <c r="BJ18" s="41" t="s">
        <v>58</v>
      </c>
      <c r="BK18" s="41" t="s">
        <v>59</v>
      </c>
      <c r="BL18" s="41" t="s">
        <v>59</v>
      </c>
      <c r="BM18" s="41" t="s">
        <v>59</v>
      </c>
      <c r="BN18" s="41" t="s">
        <v>59</v>
      </c>
      <c r="BO18" s="41" t="s">
        <v>59</v>
      </c>
      <c r="BP18" s="41" t="s">
        <v>59</v>
      </c>
      <c r="BQ18" s="41" t="s">
        <v>59</v>
      </c>
      <c r="BR18" s="41" t="s">
        <v>59</v>
      </c>
      <c r="BS18" s="41" t="s">
        <v>59</v>
      </c>
      <c r="BT18" s="41" t="s">
        <v>59</v>
      </c>
      <c r="BU18" s="41" t="s">
        <v>59</v>
      </c>
      <c r="BV18" s="41" t="s">
        <v>59</v>
      </c>
      <c r="BW18" s="41" t="s">
        <v>59</v>
      </c>
      <c r="BX18" s="97">
        <v>10</v>
      </c>
      <c r="BY18" s="42" t="s">
        <v>59</v>
      </c>
      <c r="BZ18" s="42" t="s">
        <v>59</v>
      </c>
      <c r="CA18" s="42" t="s">
        <v>58</v>
      </c>
      <c r="CB18" s="42" t="s">
        <v>59</v>
      </c>
      <c r="CC18" s="42" t="s">
        <v>59</v>
      </c>
      <c r="CD18" s="42" t="s">
        <v>59</v>
      </c>
      <c r="CE18" s="42" t="s">
        <v>59</v>
      </c>
      <c r="CF18" s="42" t="s">
        <v>59</v>
      </c>
      <c r="CG18" s="42" t="s">
        <v>59</v>
      </c>
      <c r="CH18" s="42" t="s">
        <v>59</v>
      </c>
      <c r="CI18" s="42" t="s">
        <v>59</v>
      </c>
      <c r="CJ18" s="42" t="s">
        <v>59</v>
      </c>
      <c r="CK18" s="42" t="s">
        <v>59</v>
      </c>
      <c r="CL18" s="42" t="s">
        <v>59</v>
      </c>
      <c r="CM18" s="42" t="s">
        <v>59</v>
      </c>
      <c r="CN18" s="42" t="s">
        <v>59</v>
      </c>
      <c r="CO18" s="97">
        <v>10</v>
      </c>
      <c r="CP18" s="43" t="str">
        <f t="shared" si="1"/>
        <v>NO CUMPLE</v>
      </c>
      <c r="CQ18" s="43" t="str">
        <f t="shared" si="1"/>
        <v>CUMPLE</v>
      </c>
      <c r="CR18" s="43" t="str">
        <f t="shared" si="1"/>
        <v>NO CUMPLE</v>
      </c>
      <c r="CS18" s="43" t="str">
        <f t="shared" si="1"/>
        <v>CUMPLE</v>
      </c>
      <c r="CT18" s="43" t="str">
        <f t="shared" si="1"/>
        <v>CUMPLE</v>
      </c>
      <c r="CU18" s="43" t="str">
        <f t="shared" si="1"/>
        <v>CUMPLE</v>
      </c>
      <c r="CV18" s="43" t="str">
        <f t="shared" si="1"/>
        <v>CUMPLE</v>
      </c>
      <c r="CW18" s="43" t="str">
        <f t="shared" si="1"/>
        <v>NO CUMPLE</v>
      </c>
      <c r="CX18" s="43" t="str">
        <f t="shared" si="1"/>
        <v>CUMPLE</v>
      </c>
      <c r="CY18" s="43" t="str">
        <f t="shared" si="1"/>
        <v>CUMPLE</v>
      </c>
      <c r="CZ18" s="43" t="str">
        <f t="shared" si="1"/>
        <v>CUMPLE</v>
      </c>
      <c r="DA18" s="43" t="str">
        <f t="shared" si="1"/>
        <v>CUMPLE</v>
      </c>
      <c r="DB18" s="43" t="str">
        <f t="shared" si="1"/>
        <v>CUMPLE</v>
      </c>
      <c r="DC18" s="43" t="str">
        <f t="shared" si="1"/>
        <v>NO CUMPLE</v>
      </c>
      <c r="DD18" s="43" t="str">
        <f t="shared" si="1"/>
        <v>CUMPLE</v>
      </c>
      <c r="DE18" s="43" t="str">
        <f t="shared" si="1"/>
        <v>CUMPLE</v>
      </c>
      <c r="DF18" s="97">
        <v>10</v>
      </c>
      <c r="DG18" s="44" t="s">
        <v>58</v>
      </c>
      <c r="DH18" s="44" t="s">
        <v>57</v>
      </c>
      <c r="DI18" s="44" t="s">
        <v>59</v>
      </c>
      <c r="DJ18" s="44" t="s">
        <v>59</v>
      </c>
      <c r="DK18" s="44" t="s">
        <v>57</v>
      </c>
      <c r="DL18" s="44" t="s">
        <v>57</v>
      </c>
      <c r="DM18" s="44" t="s">
        <v>58</v>
      </c>
      <c r="DN18" s="44" t="s">
        <v>57</v>
      </c>
      <c r="DO18" s="44" t="s">
        <v>57</v>
      </c>
      <c r="DP18" s="44" t="s">
        <v>57</v>
      </c>
      <c r="DQ18" s="44" t="s">
        <v>57</v>
      </c>
      <c r="DR18" s="44" t="s">
        <v>57</v>
      </c>
      <c r="DS18" s="44" t="s">
        <v>57</v>
      </c>
      <c r="DT18" s="44" t="s">
        <v>59</v>
      </c>
      <c r="DU18" s="44" t="s">
        <v>57</v>
      </c>
      <c r="DV18" s="44" t="s">
        <v>57</v>
      </c>
      <c r="DW18" s="97">
        <v>10</v>
      </c>
      <c r="DX18" s="45" t="s">
        <v>58</v>
      </c>
      <c r="DY18" s="45" t="s">
        <v>57</v>
      </c>
      <c r="DZ18" s="45" t="s">
        <v>59</v>
      </c>
      <c r="EA18" s="45" t="s">
        <v>59</v>
      </c>
      <c r="EB18" s="45" t="s">
        <v>57</v>
      </c>
      <c r="EC18" s="45" t="s">
        <v>57</v>
      </c>
      <c r="ED18" s="45" t="s">
        <v>58</v>
      </c>
      <c r="EE18" s="45" t="s">
        <v>57</v>
      </c>
      <c r="EF18" s="45" t="s">
        <v>57</v>
      </c>
      <c r="EG18" s="45" t="s">
        <v>57</v>
      </c>
      <c r="EH18" s="45" t="s">
        <v>57</v>
      </c>
      <c r="EI18" s="45" t="s">
        <v>57</v>
      </c>
      <c r="EJ18" s="45" t="s">
        <v>57</v>
      </c>
      <c r="EK18" s="45" t="s">
        <v>58</v>
      </c>
      <c r="EL18" s="45" t="s">
        <v>57</v>
      </c>
      <c r="EM18" s="45" t="s">
        <v>57</v>
      </c>
      <c r="EN18" s="97">
        <v>10</v>
      </c>
      <c r="EO18" s="37" t="str">
        <f t="shared" si="2"/>
        <v/>
      </c>
      <c r="EP18" s="37" t="str">
        <f t="shared" si="2"/>
        <v/>
      </c>
      <c r="EQ18" s="37" t="str">
        <f t="shared" si="2"/>
        <v/>
      </c>
      <c r="ER18" s="37">
        <f t="shared" si="2"/>
        <v>1525580</v>
      </c>
      <c r="ES18" s="37" t="str">
        <f t="shared" si="2"/>
        <v/>
      </c>
      <c r="ET18" s="37" t="str">
        <f t="shared" si="2"/>
        <v/>
      </c>
      <c r="EU18" s="37" t="str">
        <f t="shared" si="2"/>
        <v/>
      </c>
      <c r="EV18" s="37" t="str">
        <f t="shared" si="2"/>
        <v/>
      </c>
      <c r="EW18" s="37" t="str">
        <f t="shared" si="2"/>
        <v/>
      </c>
      <c r="EX18" s="37" t="str">
        <f t="shared" si="2"/>
        <v/>
      </c>
      <c r="EY18" s="37" t="str">
        <f t="shared" si="2"/>
        <v/>
      </c>
      <c r="EZ18" s="37" t="str">
        <f t="shared" si="2"/>
        <v/>
      </c>
      <c r="FA18" s="37" t="str">
        <f t="shared" si="2"/>
        <v/>
      </c>
      <c r="FB18" s="37" t="str">
        <f t="shared" si="2"/>
        <v/>
      </c>
      <c r="FC18" s="37" t="str">
        <f t="shared" si="2"/>
        <v/>
      </c>
      <c r="FD18" s="37" t="str">
        <f t="shared" si="2"/>
        <v/>
      </c>
      <c r="FE18" s="37">
        <v>1527365</v>
      </c>
      <c r="FF18" s="37">
        <v>1527365</v>
      </c>
      <c r="FG18" s="46">
        <f t="shared" si="16"/>
        <v>1</v>
      </c>
      <c r="FH18" s="46">
        <f t="shared" si="17"/>
        <v>0</v>
      </c>
      <c r="FI18" s="47">
        <f t="shared" si="18"/>
        <v>1525580</v>
      </c>
      <c r="FJ18" s="48">
        <f t="shared" si="30"/>
        <v>5720.9250000000002</v>
      </c>
      <c r="FK18" s="97">
        <v>10</v>
      </c>
      <c r="FL18" s="49" t="str">
        <f t="shared" si="19"/>
        <v/>
      </c>
      <c r="FM18" s="49" t="str">
        <f t="shared" si="3"/>
        <v/>
      </c>
      <c r="FN18" s="49" t="str">
        <f t="shared" si="3"/>
        <v/>
      </c>
      <c r="FO18" s="49">
        <f t="shared" si="3"/>
        <v>26666.666666666664</v>
      </c>
      <c r="FP18" s="49" t="str">
        <f t="shared" si="3"/>
        <v/>
      </c>
      <c r="FQ18" s="49" t="str">
        <f t="shared" si="3"/>
        <v/>
      </c>
      <c r="FR18" s="49" t="str">
        <f t="shared" si="3"/>
        <v/>
      </c>
      <c r="FS18" s="49" t="str">
        <f t="shared" si="3"/>
        <v/>
      </c>
      <c r="FT18" s="49" t="str">
        <f t="shared" si="3"/>
        <v/>
      </c>
      <c r="FU18" s="49" t="str">
        <f t="shared" si="3"/>
        <v/>
      </c>
      <c r="FV18" s="49" t="str">
        <f t="shared" si="3"/>
        <v/>
      </c>
      <c r="FW18" s="49" t="str">
        <f t="shared" si="3"/>
        <v/>
      </c>
      <c r="FX18" s="49" t="str">
        <f t="shared" si="3"/>
        <v/>
      </c>
      <c r="FY18" s="49" t="str">
        <f t="shared" si="3"/>
        <v/>
      </c>
      <c r="FZ18" s="49" t="str">
        <f t="shared" si="3"/>
        <v/>
      </c>
      <c r="GA18" s="49" t="str">
        <f t="shared" si="3"/>
        <v/>
      </c>
      <c r="GB18" s="97">
        <v>10</v>
      </c>
      <c r="GC18" s="50" t="str">
        <f t="shared" si="20"/>
        <v/>
      </c>
      <c r="GD18" s="50" t="str">
        <f t="shared" si="4"/>
        <v/>
      </c>
      <c r="GE18" s="50" t="str">
        <f t="shared" si="4"/>
        <v/>
      </c>
      <c r="GF18" s="50">
        <f t="shared" si="4"/>
        <v>0</v>
      </c>
      <c r="GG18" s="50" t="str">
        <f t="shared" si="4"/>
        <v/>
      </c>
      <c r="GH18" s="50" t="str">
        <f t="shared" si="4"/>
        <v/>
      </c>
      <c r="GI18" s="50" t="str">
        <f t="shared" si="4"/>
        <v/>
      </c>
      <c r="GJ18" s="50" t="str">
        <f t="shared" si="4"/>
        <v/>
      </c>
      <c r="GK18" s="50" t="str">
        <f t="shared" si="4"/>
        <v/>
      </c>
      <c r="GL18" s="50" t="str">
        <f t="shared" si="4"/>
        <v/>
      </c>
      <c r="GM18" s="50" t="str">
        <f t="shared" si="4"/>
        <v/>
      </c>
      <c r="GN18" s="50" t="str">
        <f t="shared" si="4"/>
        <v/>
      </c>
      <c r="GO18" s="50" t="str">
        <f t="shared" si="4"/>
        <v/>
      </c>
      <c r="GP18" s="50" t="str">
        <f t="shared" si="4"/>
        <v/>
      </c>
      <c r="GQ18" s="50" t="str">
        <f t="shared" si="4"/>
        <v/>
      </c>
      <c r="GR18" s="50" t="str">
        <f t="shared" si="4"/>
        <v/>
      </c>
      <c r="GS18" s="97">
        <v>10</v>
      </c>
      <c r="GT18" s="51" t="str">
        <f t="shared" si="21"/>
        <v/>
      </c>
      <c r="GU18" s="51" t="str">
        <f t="shared" si="5"/>
        <v/>
      </c>
      <c r="GV18" s="51" t="str">
        <f t="shared" si="5"/>
        <v/>
      </c>
      <c r="GW18" s="51">
        <f t="shared" si="5"/>
        <v>0</v>
      </c>
      <c r="GX18" s="51" t="str">
        <f t="shared" si="5"/>
        <v/>
      </c>
      <c r="GY18" s="51" t="str">
        <f t="shared" si="5"/>
        <v/>
      </c>
      <c r="GZ18" s="51" t="str">
        <f t="shared" si="5"/>
        <v/>
      </c>
      <c r="HA18" s="51" t="str">
        <f t="shared" si="5"/>
        <v/>
      </c>
      <c r="HB18" s="51" t="str">
        <f t="shared" si="5"/>
        <v/>
      </c>
      <c r="HC18" s="51" t="str">
        <f t="shared" si="5"/>
        <v/>
      </c>
      <c r="HD18" s="51" t="str">
        <f t="shared" si="5"/>
        <v/>
      </c>
      <c r="HE18" s="51" t="str">
        <f t="shared" si="5"/>
        <v/>
      </c>
      <c r="HF18" s="51" t="str">
        <f t="shared" si="5"/>
        <v/>
      </c>
      <c r="HG18" s="51" t="str">
        <f t="shared" si="5"/>
        <v/>
      </c>
      <c r="HH18" s="51" t="str">
        <f t="shared" si="5"/>
        <v/>
      </c>
      <c r="HI18" s="51" t="str">
        <f t="shared" si="5"/>
        <v/>
      </c>
      <c r="HJ18" s="100">
        <f t="shared" si="22"/>
        <v>0</v>
      </c>
      <c r="HK18" s="97">
        <v>10</v>
      </c>
      <c r="HL18" s="52" t="str">
        <f t="shared" si="23"/>
        <v/>
      </c>
      <c r="HM18" s="52" t="str">
        <f t="shared" si="6"/>
        <v/>
      </c>
      <c r="HN18" s="52" t="str">
        <f t="shared" si="6"/>
        <v/>
      </c>
      <c r="HO18" s="52">
        <f t="shared" si="6"/>
        <v>40</v>
      </c>
      <c r="HP18" s="52" t="str">
        <f t="shared" si="6"/>
        <v/>
      </c>
      <c r="HQ18" s="52" t="str">
        <f t="shared" si="6"/>
        <v/>
      </c>
      <c r="HR18" s="52" t="str">
        <f t="shared" si="6"/>
        <v/>
      </c>
      <c r="HS18" s="52" t="str">
        <f t="shared" si="6"/>
        <v/>
      </c>
      <c r="HT18" s="52" t="str">
        <f t="shared" si="6"/>
        <v/>
      </c>
      <c r="HU18" s="52" t="str">
        <f t="shared" si="6"/>
        <v/>
      </c>
      <c r="HV18" s="52" t="str">
        <f t="shared" si="6"/>
        <v/>
      </c>
      <c r="HW18" s="52" t="str">
        <f t="shared" si="6"/>
        <v/>
      </c>
      <c r="HX18" s="52" t="str">
        <f t="shared" si="6"/>
        <v/>
      </c>
      <c r="HY18" s="52" t="str">
        <f t="shared" si="6"/>
        <v/>
      </c>
      <c r="HZ18" s="52" t="str">
        <f t="shared" si="6"/>
        <v/>
      </c>
      <c r="IA18" s="52" t="str">
        <f t="shared" si="6"/>
        <v/>
      </c>
      <c r="IB18" s="97">
        <v>10</v>
      </c>
      <c r="IC18" s="53">
        <v>36</v>
      </c>
      <c r="ID18" s="53"/>
      <c r="IE18" s="53">
        <v>62.400000000000006</v>
      </c>
      <c r="IF18" s="53">
        <v>24</v>
      </c>
      <c r="IG18" s="53"/>
      <c r="IH18" s="53"/>
      <c r="II18" s="53">
        <v>62</v>
      </c>
      <c r="IJ18" s="53"/>
      <c r="IK18" s="53"/>
      <c r="IL18" s="53"/>
      <c r="IM18" s="53"/>
      <c r="IN18" s="53"/>
      <c r="IO18" s="53"/>
      <c r="IP18" s="53">
        <v>36</v>
      </c>
      <c r="IQ18" s="53"/>
      <c r="IR18" s="53"/>
      <c r="IS18" s="97">
        <v>10</v>
      </c>
      <c r="IT18" s="54">
        <f t="shared" si="24"/>
        <v>20</v>
      </c>
      <c r="IU18" s="54">
        <f t="shared" si="7"/>
        <v>0</v>
      </c>
      <c r="IV18" s="54">
        <f t="shared" si="7"/>
        <v>60</v>
      </c>
      <c r="IW18" s="54">
        <f t="shared" si="7"/>
        <v>0</v>
      </c>
      <c r="IX18" s="54">
        <f t="shared" si="7"/>
        <v>0</v>
      </c>
      <c r="IY18" s="54">
        <f t="shared" si="7"/>
        <v>0</v>
      </c>
      <c r="IZ18" s="54">
        <f t="shared" si="7"/>
        <v>60</v>
      </c>
      <c r="JA18" s="54">
        <f t="shared" si="7"/>
        <v>0</v>
      </c>
      <c r="JB18" s="54">
        <f t="shared" si="7"/>
        <v>0</v>
      </c>
      <c r="JC18" s="54">
        <f t="shared" si="7"/>
        <v>0</v>
      </c>
      <c r="JD18" s="54">
        <f t="shared" si="7"/>
        <v>0</v>
      </c>
      <c r="JE18" s="54">
        <f t="shared" si="7"/>
        <v>0</v>
      </c>
      <c r="JF18" s="54">
        <f t="shared" si="7"/>
        <v>0</v>
      </c>
      <c r="JG18" s="54">
        <f t="shared" si="7"/>
        <v>20</v>
      </c>
      <c r="JH18" s="54">
        <f t="shared" si="7"/>
        <v>0</v>
      </c>
      <c r="JI18" s="54">
        <f t="shared" si="7"/>
        <v>0</v>
      </c>
      <c r="JJ18" s="97">
        <v>10</v>
      </c>
      <c r="JK18" s="55" t="str">
        <f t="shared" si="25"/>
        <v/>
      </c>
      <c r="JL18" s="55" t="str">
        <f t="shared" si="8"/>
        <v/>
      </c>
      <c r="JM18" s="55" t="str">
        <f t="shared" si="8"/>
        <v/>
      </c>
      <c r="JN18" s="55">
        <f t="shared" si="8"/>
        <v>40</v>
      </c>
      <c r="JO18" s="55" t="str">
        <f t="shared" si="8"/>
        <v/>
      </c>
      <c r="JP18" s="55" t="str">
        <f t="shared" si="8"/>
        <v/>
      </c>
      <c r="JQ18" s="55" t="str">
        <f t="shared" si="8"/>
        <v/>
      </c>
      <c r="JR18" s="55" t="str">
        <f t="shared" si="8"/>
        <v/>
      </c>
      <c r="JS18" s="55" t="str">
        <f t="shared" si="8"/>
        <v/>
      </c>
      <c r="JT18" s="55" t="str">
        <f t="shared" si="8"/>
        <v/>
      </c>
      <c r="JU18" s="55" t="str">
        <f t="shared" si="8"/>
        <v/>
      </c>
      <c r="JV18" s="55" t="str">
        <f t="shared" si="8"/>
        <v/>
      </c>
      <c r="JW18" s="55" t="str">
        <f t="shared" si="8"/>
        <v/>
      </c>
      <c r="JX18" s="55" t="str">
        <f t="shared" si="8"/>
        <v/>
      </c>
      <c r="JY18" s="55" t="str">
        <f t="shared" si="8"/>
        <v/>
      </c>
      <c r="JZ18" s="55" t="str">
        <f t="shared" si="8"/>
        <v/>
      </c>
      <c r="KA18" s="56">
        <f t="shared" si="9"/>
        <v>40</v>
      </c>
      <c r="KB18" s="57" t="str">
        <f t="shared" si="26"/>
        <v>CASA CIENTIFICA BLANCO Y COMPAÑÍA SAS</v>
      </c>
      <c r="KC18" s="57" t="str">
        <f t="shared" si="10"/>
        <v/>
      </c>
      <c r="KD18" s="57" t="str">
        <f t="shared" si="27"/>
        <v/>
      </c>
      <c r="KE18" s="58" t="str">
        <f t="shared" si="28"/>
        <v>CASA CIENTIFICA BLANCO Y COMPAÑÍA SAS</v>
      </c>
      <c r="KF18" s="59">
        <f t="shared" si="11"/>
        <v>1525580</v>
      </c>
      <c r="KG18" s="59" t="str">
        <f t="shared" si="12"/>
        <v/>
      </c>
      <c r="KH18" s="59" t="str">
        <f t="shared" si="13"/>
        <v/>
      </c>
      <c r="KI18" s="59">
        <f t="shared" si="14"/>
        <v>1525580</v>
      </c>
      <c r="KJ18" s="97">
        <v>10</v>
      </c>
    </row>
    <row r="19" spans="1:296" ht="25.5" x14ac:dyDescent="0.15">
      <c r="A19" s="97">
        <v>11</v>
      </c>
      <c r="B19" s="98" t="s">
        <v>68</v>
      </c>
      <c r="C19" s="98" t="s">
        <v>76</v>
      </c>
      <c r="D19" s="98" t="s">
        <v>73</v>
      </c>
      <c r="E19" s="99" t="s">
        <v>79</v>
      </c>
      <c r="F19" s="98">
        <v>2</v>
      </c>
      <c r="G19" s="36">
        <v>1527365</v>
      </c>
      <c r="H19" s="97">
        <v>11</v>
      </c>
      <c r="I19" s="37">
        <v>1496544</v>
      </c>
      <c r="J19" s="37" t="s">
        <v>57</v>
      </c>
      <c r="K19" s="37">
        <v>1475600</v>
      </c>
      <c r="L19" s="37">
        <v>1525580</v>
      </c>
      <c r="M19" s="37">
        <v>785400</v>
      </c>
      <c r="N19" s="37" t="s">
        <v>57</v>
      </c>
      <c r="O19" s="37">
        <v>1523200</v>
      </c>
      <c r="P19" s="39" t="s">
        <v>57</v>
      </c>
      <c r="Q19" s="39" t="s">
        <v>57</v>
      </c>
      <c r="R19" s="37" t="s">
        <v>57</v>
      </c>
      <c r="S19" s="39" t="s">
        <v>57</v>
      </c>
      <c r="T19" s="37" t="s">
        <v>57</v>
      </c>
      <c r="U19" s="37" t="s">
        <v>57</v>
      </c>
      <c r="V19" s="37">
        <v>1451800</v>
      </c>
      <c r="W19" s="39" t="s">
        <v>57</v>
      </c>
      <c r="X19" s="37" t="s">
        <v>57</v>
      </c>
      <c r="Y19" s="97">
        <v>11</v>
      </c>
      <c r="Z19" s="37">
        <f t="shared" si="15"/>
        <v>1496544</v>
      </c>
      <c r="AA19" s="37" t="str">
        <f t="shared" si="0"/>
        <v>NC</v>
      </c>
      <c r="AB19" s="37">
        <f t="shared" si="0"/>
        <v>1475600</v>
      </c>
      <c r="AC19" s="37">
        <f t="shared" si="0"/>
        <v>1525580</v>
      </c>
      <c r="AD19" s="37">
        <f t="shared" si="0"/>
        <v>785400</v>
      </c>
      <c r="AE19" s="37" t="str">
        <f t="shared" si="0"/>
        <v>NC</v>
      </c>
      <c r="AF19" s="37">
        <f t="shared" si="0"/>
        <v>1523200</v>
      </c>
      <c r="AG19" s="37" t="str">
        <f t="shared" si="0"/>
        <v>NC</v>
      </c>
      <c r="AH19" s="37" t="str">
        <f t="shared" si="0"/>
        <v>NC</v>
      </c>
      <c r="AI19" s="37" t="str">
        <f t="shared" si="0"/>
        <v>NC</v>
      </c>
      <c r="AJ19" s="37" t="str">
        <f t="shared" si="0"/>
        <v>NC</v>
      </c>
      <c r="AK19" s="37" t="str">
        <f t="shared" si="0"/>
        <v>NC</v>
      </c>
      <c r="AL19" s="37" t="str">
        <f t="shared" si="0"/>
        <v>NC</v>
      </c>
      <c r="AM19" s="37">
        <f t="shared" si="0"/>
        <v>1451800</v>
      </c>
      <c r="AN19" s="37" t="str">
        <f t="shared" si="0"/>
        <v>NC</v>
      </c>
      <c r="AO19" s="37" t="str">
        <f t="shared" si="0"/>
        <v>NC</v>
      </c>
      <c r="AP19" s="97">
        <v>11</v>
      </c>
      <c r="AQ19" s="40" t="s">
        <v>58</v>
      </c>
      <c r="AR19" s="40" t="s">
        <v>59</v>
      </c>
      <c r="AS19" s="40" t="s">
        <v>59</v>
      </c>
      <c r="AT19" s="40" t="s">
        <v>59</v>
      </c>
      <c r="AU19" s="40" t="s">
        <v>59</v>
      </c>
      <c r="AV19" s="40" t="s">
        <v>59</v>
      </c>
      <c r="AW19" s="40" t="s">
        <v>59</v>
      </c>
      <c r="AX19" s="40" t="s">
        <v>58</v>
      </c>
      <c r="AY19" s="40" t="s">
        <v>59</v>
      </c>
      <c r="AZ19" s="40" t="s">
        <v>59</v>
      </c>
      <c r="BA19" s="40" t="s">
        <v>59</v>
      </c>
      <c r="BB19" s="40" t="s">
        <v>59</v>
      </c>
      <c r="BC19" s="40" t="s">
        <v>59</v>
      </c>
      <c r="BD19" s="40" t="s">
        <v>58</v>
      </c>
      <c r="BE19" s="40" t="s">
        <v>59</v>
      </c>
      <c r="BF19" s="40" t="s">
        <v>59</v>
      </c>
      <c r="BG19" s="97">
        <v>11</v>
      </c>
      <c r="BH19" s="41" t="s">
        <v>59</v>
      </c>
      <c r="BI19" s="41" t="s">
        <v>59</v>
      </c>
      <c r="BJ19" s="41" t="s">
        <v>58</v>
      </c>
      <c r="BK19" s="41" t="s">
        <v>59</v>
      </c>
      <c r="BL19" s="41" t="s">
        <v>59</v>
      </c>
      <c r="BM19" s="41" t="s">
        <v>59</v>
      </c>
      <c r="BN19" s="41" t="s">
        <v>59</v>
      </c>
      <c r="BO19" s="41" t="s">
        <v>59</v>
      </c>
      <c r="BP19" s="41" t="s">
        <v>59</v>
      </c>
      <c r="BQ19" s="41" t="s">
        <v>59</v>
      </c>
      <c r="BR19" s="41" t="s">
        <v>59</v>
      </c>
      <c r="BS19" s="41" t="s">
        <v>59</v>
      </c>
      <c r="BT19" s="41" t="s">
        <v>59</v>
      </c>
      <c r="BU19" s="41" t="s">
        <v>59</v>
      </c>
      <c r="BV19" s="41" t="s">
        <v>59</v>
      </c>
      <c r="BW19" s="41" t="s">
        <v>59</v>
      </c>
      <c r="BX19" s="97">
        <v>11</v>
      </c>
      <c r="BY19" s="42" t="s">
        <v>59</v>
      </c>
      <c r="BZ19" s="42" t="s">
        <v>59</v>
      </c>
      <c r="CA19" s="42" t="s">
        <v>58</v>
      </c>
      <c r="CB19" s="42" t="s">
        <v>59</v>
      </c>
      <c r="CC19" s="42" t="s">
        <v>59</v>
      </c>
      <c r="CD19" s="42" t="s">
        <v>59</v>
      </c>
      <c r="CE19" s="42" t="s">
        <v>59</v>
      </c>
      <c r="CF19" s="42" t="s">
        <v>59</v>
      </c>
      <c r="CG19" s="42" t="s">
        <v>59</v>
      </c>
      <c r="CH19" s="42" t="s">
        <v>59</v>
      </c>
      <c r="CI19" s="42" t="s">
        <v>59</v>
      </c>
      <c r="CJ19" s="42" t="s">
        <v>59</v>
      </c>
      <c r="CK19" s="42" t="s">
        <v>59</v>
      </c>
      <c r="CL19" s="42" t="s">
        <v>59</v>
      </c>
      <c r="CM19" s="42" t="s">
        <v>59</v>
      </c>
      <c r="CN19" s="42" t="s">
        <v>59</v>
      </c>
      <c r="CO19" s="97">
        <v>11</v>
      </c>
      <c r="CP19" s="43" t="str">
        <f t="shared" si="1"/>
        <v>NO CUMPLE</v>
      </c>
      <c r="CQ19" s="43" t="str">
        <f t="shared" si="1"/>
        <v>CUMPLE</v>
      </c>
      <c r="CR19" s="43" t="str">
        <f t="shared" si="1"/>
        <v>NO CUMPLE</v>
      </c>
      <c r="CS19" s="43" t="str">
        <f t="shared" si="1"/>
        <v>CUMPLE</v>
      </c>
      <c r="CT19" s="43" t="str">
        <f t="shared" si="1"/>
        <v>CUMPLE</v>
      </c>
      <c r="CU19" s="43" t="str">
        <f t="shared" si="1"/>
        <v>CUMPLE</v>
      </c>
      <c r="CV19" s="43" t="str">
        <f t="shared" si="1"/>
        <v>CUMPLE</v>
      </c>
      <c r="CW19" s="43" t="str">
        <f t="shared" si="1"/>
        <v>NO CUMPLE</v>
      </c>
      <c r="CX19" s="43" t="str">
        <f t="shared" si="1"/>
        <v>CUMPLE</v>
      </c>
      <c r="CY19" s="43" t="str">
        <f t="shared" si="1"/>
        <v>CUMPLE</v>
      </c>
      <c r="CZ19" s="43" t="str">
        <f t="shared" si="1"/>
        <v>CUMPLE</v>
      </c>
      <c r="DA19" s="43" t="str">
        <f t="shared" si="1"/>
        <v>CUMPLE</v>
      </c>
      <c r="DB19" s="43" t="str">
        <f t="shared" si="1"/>
        <v>CUMPLE</v>
      </c>
      <c r="DC19" s="43" t="str">
        <f t="shared" si="1"/>
        <v>NO CUMPLE</v>
      </c>
      <c r="DD19" s="43" t="str">
        <f t="shared" si="1"/>
        <v>CUMPLE</v>
      </c>
      <c r="DE19" s="43" t="str">
        <f t="shared" si="1"/>
        <v>CUMPLE</v>
      </c>
      <c r="DF19" s="97">
        <v>11</v>
      </c>
      <c r="DG19" s="44" t="s">
        <v>58</v>
      </c>
      <c r="DH19" s="44" t="s">
        <v>57</v>
      </c>
      <c r="DI19" s="44" t="s">
        <v>59</v>
      </c>
      <c r="DJ19" s="44" t="s">
        <v>59</v>
      </c>
      <c r="DK19" s="44" t="s">
        <v>59</v>
      </c>
      <c r="DL19" s="44" t="s">
        <v>57</v>
      </c>
      <c r="DM19" s="44" t="s">
        <v>58</v>
      </c>
      <c r="DN19" s="44" t="s">
        <v>57</v>
      </c>
      <c r="DO19" s="44" t="s">
        <v>57</v>
      </c>
      <c r="DP19" s="44" t="s">
        <v>57</v>
      </c>
      <c r="DQ19" s="44" t="s">
        <v>57</v>
      </c>
      <c r="DR19" s="44" t="s">
        <v>57</v>
      </c>
      <c r="DS19" s="44" t="s">
        <v>57</v>
      </c>
      <c r="DT19" s="44" t="s">
        <v>59</v>
      </c>
      <c r="DU19" s="44" t="s">
        <v>57</v>
      </c>
      <c r="DV19" s="44" t="s">
        <v>57</v>
      </c>
      <c r="DW19" s="97">
        <v>11</v>
      </c>
      <c r="DX19" s="45" t="s">
        <v>58</v>
      </c>
      <c r="DY19" s="45" t="s">
        <v>57</v>
      </c>
      <c r="DZ19" s="45" t="s">
        <v>59</v>
      </c>
      <c r="EA19" s="45" t="s">
        <v>59</v>
      </c>
      <c r="EB19" s="45" t="s">
        <v>59</v>
      </c>
      <c r="EC19" s="45" t="s">
        <v>57</v>
      </c>
      <c r="ED19" s="45" t="s">
        <v>58</v>
      </c>
      <c r="EE19" s="45" t="s">
        <v>57</v>
      </c>
      <c r="EF19" s="45" t="s">
        <v>57</v>
      </c>
      <c r="EG19" s="45" t="s">
        <v>57</v>
      </c>
      <c r="EH19" s="45" t="s">
        <v>57</v>
      </c>
      <c r="EI19" s="45" t="s">
        <v>57</v>
      </c>
      <c r="EJ19" s="45" t="s">
        <v>57</v>
      </c>
      <c r="EK19" s="45" t="s">
        <v>58</v>
      </c>
      <c r="EL19" s="45" t="s">
        <v>57</v>
      </c>
      <c r="EM19" s="45" t="s">
        <v>57</v>
      </c>
      <c r="EN19" s="97">
        <v>11</v>
      </c>
      <c r="EO19" s="37" t="str">
        <f t="shared" si="2"/>
        <v/>
      </c>
      <c r="EP19" s="37" t="str">
        <f t="shared" si="2"/>
        <v/>
      </c>
      <c r="EQ19" s="37" t="str">
        <f t="shared" si="2"/>
        <v/>
      </c>
      <c r="ER19" s="37">
        <f t="shared" si="2"/>
        <v>1525580</v>
      </c>
      <c r="ES19" s="37">
        <f t="shared" si="2"/>
        <v>785400</v>
      </c>
      <c r="ET19" s="37" t="str">
        <f t="shared" si="2"/>
        <v/>
      </c>
      <c r="EU19" s="37" t="str">
        <f t="shared" si="2"/>
        <v/>
      </c>
      <c r="EV19" s="37" t="str">
        <f t="shared" si="2"/>
        <v/>
      </c>
      <c r="EW19" s="37" t="str">
        <f t="shared" si="2"/>
        <v/>
      </c>
      <c r="EX19" s="37" t="str">
        <f t="shared" si="2"/>
        <v/>
      </c>
      <c r="EY19" s="37" t="str">
        <f t="shared" si="2"/>
        <v/>
      </c>
      <c r="EZ19" s="37" t="str">
        <f t="shared" si="2"/>
        <v/>
      </c>
      <c r="FA19" s="37" t="str">
        <f t="shared" si="2"/>
        <v/>
      </c>
      <c r="FB19" s="37" t="str">
        <f t="shared" si="2"/>
        <v/>
      </c>
      <c r="FC19" s="37" t="str">
        <f t="shared" si="2"/>
        <v/>
      </c>
      <c r="FD19" s="37" t="str">
        <f t="shared" si="2"/>
        <v/>
      </c>
      <c r="FE19" s="37">
        <v>1527365</v>
      </c>
      <c r="FF19" s="37">
        <v>1527365</v>
      </c>
      <c r="FG19" s="46">
        <f t="shared" si="16"/>
        <v>2</v>
      </c>
      <c r="FH19" s="46">
        <f t="shared" si="17"/>
        <v>1</v>
      </c>
      <c r="FI19" s="47">
        <f t="shared" si="18"/>
        <v>1223177.7503321895</v>
      </c>
      <c r="FJ19" s="48">
        <f t="shared" si="30"/>
        <v>4586.9165637457099</v>
      </c>
      <c r="FK19" s="97">
        <v>11</v>
      </c>
      <c r="FL19" s="49" t="str">
        <f t="shared" si="19"/>
        <v/>
      </c>
      <c r="FM19" s="49" t="str">
        <f t="shared" si="3"/>
        <v/>
      </c>
      <c r="FN19" s="49" t="str">
        <f t="shared" si="3"/>
        <v/>
      </c>
      <c r="FO19" s="49">
        <f t="shared" si="3"/>
        <v>33259.379777211383</v>
      </c>
      <c r="FP19" s="49">
        <f t="shared" si="3"/>
        <v>17122.613613852976</v>
      </c>
      <c r="FQ19" s="49" t="str">
        <f t="shared" si="3"/>
        <v/>
      </c>
      <c r="FR19" s="49" t="str">
        <f t="shared" si="3"/>
        <v/>
      </c>
      <c r="FS19" s="49" t="str">
        <f t="shared" si="3"/>
        <v/>
      </c>
      <c r="FT19" s="49" t="str">
        <f t="shared" si="3"/>
        <v/>
      </c>
      <c r="FU19" s="49" t="str">
        <f t="shared" si="3"/>
        <v/>
      </c>
      <c r="FV19" s="49" t="str">
        <f t="shared" si="3"/>
        <v/>
      </c>
      <c r="FW19" s="49" t="str">
        <f t="shared" si="3"/>
        <v/>
      </c>
      <c r="FX19" s="49" t="str">
        <f t="shared" si="3"/>
        <v/>
      </c>
      <c r="FY19" s="49" t="str">
        <f t="shared" si="3"/>
        <v/>
      </c>
      <c r="FZ19" s="49" t="str">
        <f t="shared" si="3"/>
        <v/>
      </c>
      <c r="GA19" s="49" t="str">
        <f t="shared" si="3"/>
        <v/>
      </c>
      <c r="GB19" s="97">
        <v>11</v>
      </c>
      <c r="GC19" s="50" t="str">
        <f t="shared" si="20"/>
        <v/>
      </c>
      <c r="GD19" s="50" t="str">
        <f t="shared" si="4"/>
        <v/>
      </c>
      <c r="GE19" s="50" t="str">
        <f t="shared" si="4"/>
        <v/>
      </c>
      <c r="GF19" s="50">
        <f t="shared" si="4"/>
        <v>302402.24966781051</v>
      </c>
      <c r="GG19" s="50">
        <f t="shared" si="4"/>
        <v>437777.75033218949</v>
      </c>
      <c r="GH19" s="50" t="str">
        <f t="shared" si="4"/>
        <v/>
      </c>
      <c r="GI19" s="50" t="str">
        <f t="shared" si="4"/>
        <v/>
      </c>
      <c r="GJ19" s="50" t="str">
        <f t="shared" si="4"/>
        <v/>
      </c>
      <c r="GK19" s="50" t="str">
        <f t="shared" si="4"/>
        <v/>
      </c>
      <c r="GL19" s="50" t="str">
        <f t="shared" si="4"/>
        <v/>
      </c>
      <c r="GM19" s="50" t="str">
        <f t="shared" si="4"/>
        <v/>
      </c>
      <c r="GN19" s="50" t="str">
        <f t="shared" si="4"/>
        <v/>
      </c>
      <c r="GO19" s="50" t="str">
        <f t="shared" si="4"/>
        <v/>
      </c>
      <c r="GP19" s="50" t="str">
        <f t="shared" si="4"/>
        <v/>
      </c>
      <c r="GQ19" s="50" t="str">
        <f t="shared" si="4"/>
        <v/>
      </c>
      <c r="GR19" s="50" t="str">
        <f t="shared" si="4"/>
        <v/>
      </c>
      <c r="GS19" s="97">
        <v>11</v>
      </c>
      <c r="GT19" s="51" t="str">
        <f t="shared" si="21"/>
        <v/>
      </c>
      <c r="GU19" s="51" t="str">
        <f t="shared" si="5"/>
        <v/>
      </c>
      <c r="GV19" s="51" t="str">
        <f t="shared" si="5"/>
        <v/>
      </c>
      <c r="GW19" s="51">
        <f t="shared" si="5"/>
        <v>6592.7131105447143</v>
      </c>
      <c r="GX19" s="51">
        <f t="shared" si="5"/>
        <v>9544.0530528136951</v>
      </c>
      <c r="GY19" s="51" t="str">
        <f t="shared" si="5"/>
        <v/>
      </c>
      <c r="GZ19" s="51" t="str">
        <f t="shared" si="5"/>
        <v/>
      </c>
      <c r="HA19" s="51" t="str">
        <f t="shared" si="5"/>
        <v/>
      </c>
      <c r="HB19" s="51" t="str">
        <f t="shared" si="5"/>
        <v/>
      </c>
      <c r="HC19" s="51" t="str">
        <f t="shared" si="5"/>
        <v/>
      </c>
      <c r="HD19" s="51" t="str">
        <f t="shared" si="5"/>
        <v/>
      </c>
      <c r="HE19" s="51" t="str">
        <f t="shared" si="5"/>
        <v/>
      </c>
      <c r="HF19" s="51" t="str">
        <f t="shared" si="5"/>
        <v/>
      </c>
      <c r="HG19" s="51" t="str">
        <f t="shared" si="5"/>
        <v/>
      </c>
      <c r="HH19" s="51" t="str">
        <f t="shared" si="5"/>
        <v/>
      </c>
      <c r="HI19" s="51" t="str">
        <f t="shared" si="5"/>
        <v/>
      </c>
      <c r="HJ19" s="100">
        <f t="shared" si="22"/>
        <v>6592.7131105447143</v>
      </c>
      <c r="HK19" s="97">
        <v>11</v>
      </c>
      <c r="HL19" s="52" t="str">
        <f t="shared" si="23"/>
        <v/>
      </c>
      <c r="HM19" s="52" t="str">
        <f t="shared" si="6"/>
        <v/>
      </c>
      <c r="HN19" s="52" t="str">
        <f t="shared" si="6"/>
        <v/>
      </c>
      <c r="HO19" s="52">
        <f t="shared" si="6"/>
        <v>40</v>
      </c>
      <c r="HP19" s="52">
        <f t="shared" si="6"/>
        <v>27.630664138444235</v>
      </c>
      <c r="HQ19" s="52" t="str">
        <f t="shared" si="6"/>
        <v/>
      </c>
      <c r="HR19" s="52" t="str">
        <f t="shared" si="6"/>
        <v/>
      </c>
      <c r="HS19" s="52" t="str">
        <f t="shared" si="6"/>
        <v/>
      </c>
      <c r="HT19" s="52" t="str">
        <f t="shared" si="6"/>
        <v/>
      </c>
      <c r="HU19" s="52" t="str">
        <f t="shared" si="6"/>
        <v/>
      </c>
      <c r="HV19" s="52" t="str">
        <f t="shared" si="6"/>
        <v/>
      </c>
      <c r="HW19" s="52" t="str">
        <f t="shared" si="6"/>
        <v/>
      </c>
      <c r="HX19" s="52" t="str">
        <f t="shared" si="6"/>
        <v/>
      </c>
      <c r="HY19" s="52" t="str">
        <f t="shared" si="6"/>
        <v/>
      </c>
      <c r="HZ19" s="52" t="str">
        <f t="shared" si="6"/>
        <v/>
      </c>
      <c r="IA19" s="52" t="str">
        <f t="shared" si="6"/>
        <v/>
      </c>
      <c r="IB19" s="97">
        <v>11</v>
      </c>
      <c r="IC19" s="53">
        <v>36</v>
      </c>
      <c r="ID19" s="53"/>
      <c r="IE19" s="53">
        <v>62.400000000000006</v>
      </c>
      <c r="IF19" s="53">
        <v>24</v>
      </c>
      <c r="IG19" s="53">
        <v>24</v>
      </c>
      <c r="IH19" s="53"/>
      <c r="II19" s="53">
        <v>62</v>
      </c>
      <c r="IJ19" s="53"/>
      <c r="IK19" s="53"/>
      <c r="IL19" s="53"/>
      <c r="IM19" s="53"/>
      <c r="IN19" s="53"/>
      <c r="IO19" s="53"/>
      <c r="IP19" s="53">
        <v>36</v>
      </c>
      <c r="IQ19" s="53"/>
      <c r="IR19" s="53"/>
      <c r="IS19" s="97">
        <v>11</v>
      </c>
      <c r="IT19" s="54">
        <f t="shared" si="24"/>
        <v>20</v>
      </c>
      <c r="IU19" s="54">
        <f t="shared" si="7"/>
        <v>0</v>
      </c>
      <c r="IV19" s="54">
        <f t="shared" si="7"/>
        <v>60</v>
      </c>
      <c r="IW19" s="54">
        <f t="shared" si="7"/>
        <v>0</v>
      </c>
      <c r="IX19" s="54">
        <f t="shared" si="7"/>
        <v>0</v>
      </c>
      <c r="IY19" s="54">
        <f t="shared" si="7"/>
        <v>0</v>
      </c>
      <c r="IZ19" s="54">
        <f t="shared" si="7"/>
        <v>60</v>
      </c>
      <c r="JA19" s="54">
        <f t="shared" si="7"/>
        <v>0</v>
      </c>
      <c r="JB19" s="54">
        <f t="shared" si="7"/>
        <v>0</v>
      </c>
      <c r="JC19" s="54">
        <f t="shared" si="7"/>
        <v>0</v>
      </c>
      <c r="JD19" s="54">
        <f t="shared" si="7"/>
        <v>0</v>
      </c>
      <c r="JE19" s="54">
        <f t="shared" si="7"/>
        <v>0</v>
      </c>
      <c r="JF19" s="54">
        <f t="shared" si="7"/>
        <v>0</v>
      </c>
      <c r="JG19" s="54">
        <f t="shared" si="7"/>
        <v>20</v>
      </c>
      <c r="JH19" s="54">
        <f t="shared" si="7"/>
        <v>0</v>
      </c>
      <c r="JI19" s="54">
        <f t="shared" si="7"/>
        <v>0</v>
      </c>
      <c r="JJ19" s="97">
        <v>11</v>
      </c>
      <c r="JK19" s="55" t="str">
        <f t="shared" si="25"/>
        <v/>
      </c>
      <c r="JL19" s="55" t="str">
        <f t="shared" si="8"/>
        <v/>
      </c>
      <c r="JM19" s="55" t="str">
        <f t="shared" si="8"/>
        <v/>
      </c>
      <c r="JN19" s="55">
        <f t="shared" si="8"/>
        <v>40</v>
      </c>
      <c r="JO19" s="55">
        <f t="shared" si="8"/>
        <v>27.630664138444235</v>
      </c>
      <c r="JP19" s="55" t="str">
        <f t="shared" si="8"/>
        <v/>
      </c>
      <c r="JQ19" s="55" t="str">
        <f t="shared" si="8"/>
        <v/>
      </c>
      <c r="JR19" s="55" t="str">
        <f t="shared" si="8"/>
        <v/>
      </c>
      <c r="JS19" s="55" t="str">
        <f t="shared" si="8"/>
        <v/>
      </c>
      <c r="JT19" s="55" t="str">
        <f t="shared" si="8"/>
        <v/>
      </c>
      <c r="JU19" s="55" t="str">
        <f t="shared" si="8"/>
        <v/>
      </c>
      <c r="JV19" s="55" t="str">
        <f t="shared" si="8"/>
        <v/>
      </c>
      <c r="JW19" s="55" t="str">
        <f t="shared" si="8"/>
        <v/>
      </c>
      <c r="JX19" s="55" t="str">
        <f t="shared" si="8"/>
        <v/>
      </c>
      <c r="JY19" s="55" t="str">
        <f t="shared" si="8"/>
        <v/>
      </c>
      <c r="JZ19" s="55" t="str">
        <f t="shared" si="8"/>
        <v/>
      </c>
      <c r="KA19" s="56">
        <f t="shared" si="9"/>
        <v>40</v>
      </c>
      <c r="KB19" s="57" t="str">
        <f t="shared" si="26"/>
        <v>CASA CIENTIFICA BLANCO Y COMPAÑÍA SAS</v>
      </c>
      <c r="KC19" s="57" t="str">
        <f t="shared" si="10"/>
        <v/>
      </c>
      <c r="KD19" s="57" t="str">
        <f t="shared" si="27"/>
        <v/>
      </c>
      <c r="KE19" s="58" t="str">
        <f t="shared" si="28"/>
        <v>CASA CIENTIFICA BLANCO Y COMPAÑÍA SAS</v>
      </c>
      <c r="KF19" s="59">
        <f t="shared" si="11"/>
        <v>1525580</v>
      </c>
      <c r="KG19" s="59" t="str">
        <f t="shared" si="12"/>
        <v/>
      </c>
      <c r="KH19" s="59" t="str">
        <f t="shared" si="13"/>
        <v/>
      </c>
      <c r="KI19" s="59">
        <f t="shared" si="14"/>
        <v>1525580</v>
      </c>
      <c r="KJ19" s="97">
        <v>11</v>
      </c>
    </row>
    <row r="20" spans="1:296" ht="25.5" x14ac:dyDescent="0.15">
      <c r="A20" s="97">
        <v>12</v>
      </c>
      <c r="B20" s="98" t="s">
        <v>68</v>
      </c>
      <c r="C20" s="98" t="s">
        <v>75</v>
      </c>
      <c r="D20" s="98" t="s">
        <v>73</v>
      </c>
      <c r="E20" s="99" t="s">
        <v>80</v>
      </c>
      <c r="F20" s="98">
        <v>3</v>
      </c>
      <c r="G20" s="62">
        <v>3145467.5</v>
      </c>
      <c r="H20" s="97">
        <v>12</v>
      </c>
      <c r="I20" s="37">
        <v>2244816</v>
      </c>
      <c r="J20" s="37" t="s">
        <v>57</v>
      </c>
      <c r="K20" s="37" t="s">
        <v>57</v>
      </c>
      <c r="L20" s="37" t="s">
        <v>57</v>
      </c>
      <c r="M20" s="37" t="s">
        <v>57</v>
      </c>
      <c r="N20" s="37" t="s">
        <v>57</v>
      </c>
      <c r="O20" s="37">
        <v>2284800</v>
      </c>
      <c r="P20" s="39" t="s">
        <v>57</v>
      </c>
      <c r="Q20" s="39" t="s">
        <v>57</v>
      </c>
      <c r="R20" s="37" t="s">
        <v>57</v>
      </c>
      <c r="S20" s="39" t="s">
        <v>57</v>
      </c>
      <c r="T20" s="37" t="s">
        <v>57</v>
      </c>
      <c r="U20" s="37" t="s">
        <v>57</v>
      </c>
      <c r="V20" s="37">
        <v>2602530</v>
      </c>
      <c r="W20" s="39" t="s">
        <v>57</v>
      </c>
      <c r="X20" s="37" t="s">
        <v>57</v>
      </c>
      <c r="Y20" s="97">
        <v>12</v>
      </c>
      <c r="Z20" s="37">
        <f t="shared" si="15"/>
        <v>2244816</v>
      </c>
      <c r="AA20" s="37" t="str">
        <f t="shared" si="0"/>
        <v>NC</v>
      </c>
      <c r="AB20" s="37" t="str">
        <f t="shared" si="0"/>
        <v>NC</v>
      </c>
      <c r="AC20" s="37" t="str">
        <f t="shared" si="0"/>
        <v>NC</v>
      </c>
      <c r="AD20" s="37" t="str">
        <f t="shared" si="0"/>
        <v>NC</v>
      </c>
      <c r="AE20" s="37" t="str">
        <f t="shared" si="0"/>
        <v>NC</v>
      </c>
      <c r="AF20" s="37">
        <f t="shared" si="0"/>
        <v>2284800</v>
      </c>
      <c r="AG20" s="37" t="str">
        <f t="shared" si="0"/>
        <v>NC</v>
      </c>
      <c r="AH20" s="37" t="str">
        <f t="shared" si="0"/>
        <v>NC</v>
      </c>
      <c r="AI20" s="37" t="str">
        <f t="shared" si="0"/>
        <v>NC</v>
      </c>
      <c r="AJ20" s="37" t="str">
        <f t="shared" si="0"/>
        <v>NC</v>
      </c>
      <c r="AK20" s="37" t="str">
        <f t="shared" si="0"/>
        <v>NC</v>
      </c>
      <c r="AL20" s="37" t="str">
        <f t="shared" si="0"/>
        <v>NC</v>
      </c>
      <c r="AM20" s="37">
        <f t="shared" si="0"/>
        <v>2602530</v>
      </c>
      <c r="AN20" s="37" t="str">
        <f t="shared" si="0"/>
        <v>NC</v>
      </c>
      <c r="AO20" s="37" t="str">
        <f t="shared" si="0"/>
        <v>NC</v>
      </c>
      <c r="AP20" s="97">
        <v>12</v>
      </c>
      <c r="AQ20" s="40" t="s">
        <v>58</v>
      </c>
      <c r="AR20" s="40" t="s">
        <v>59</v>
      </c>
      <c r="AS20" s="40" t="s">
        <v>59</v>
      </c>
      <c r="AT20" s="40" t="s">
        <v>59</v>
      </c>
      <c r="AU20" s="40" t="s">
        <v>59</v>
      </c>
      <c r="AV20" s="40" t="s">
        <v>59</v>
      </c>
      <c r="AW20" s="40" t="s">
        <v>59</v>
      </c>
      <c r="AX20" s="40" t="s">
        <v>58</v>
      </c>
      <c r="AY20" s="40" t="s">
        <v>59</v>
      </c>
      <c r="AZ20" s="40" t="s">
        <v>59</v>
      </c>
      <c r="BA20" s="40" t="s">
        <v>59</v>
      </c>
      <c r="BB20" s="40" t="s">
        <v>59</v>
      </c>
      <c r="BC20" s="40" t="s">
        <v>59</v>
      </c>
      <c r="BD20" s="40" t="s">
        <v>58</v>
      </c>
      <c r="BE20" s="40" t="s">
        <v>59</v>
      </c>
      <c r="BF20" s="40" t="s">
        <v>59</v>
      </c>
      <c r="BG20" s="97">
        <v>12</v>
      </c>
      <c r="BH20" s="41" t="s">
        <v>59</v>
      </c>
      <c r="BI20" s="41" t="s">
        <v>59</v>
      </c>
      <c r="BJ20" s="41" t="s">
        <v>58</v>
      </c>
      <c r="BK20" s="41" t="s">
        <v>59</v>
      </c>
      <c r="BL20" s="41" t="s">
        <v>59</v>
      </c>
      <c r="BM20" s="41" t="s">
        <v>59</v>
      </c>
      <c r="BN20" s="41" t="s">
        <v>59</v>
      </c>
      <c r="BO20" s="41" t="s">
        <v>59</v>
      </c>
      <c r="BP20" s="41" t="s">
        <v>59</v>
      </c>
      <c r="BQ20" s="41" t="s">
        <v>59</v>
      </c>
      <c r="BR20" s="41" t="s">
        <v>59</v>
      </c>
      <c r="BS20" s="41" t="s">
        <v>59</v>
      </c>
      <c r="BT20" s="41" t="s">
        <v>59</v>
      </c>
      <c r="BU20" s="41" t="s">
        <v>59</v>
      </c>
      <c r="BV20" s="41" t="s">
        <v>59</v>
      </c>
      <c r="BW20" s="41" t="s">
        <v>59</v>
      </c>
      <c r="BX20" s="97">
        <v>12</v>
      </c>
      <c r="BY20" s="42" t="s">
        <v>59</v>
      </c>
      <c r="BZ20" s="42" t="s">
        <v>59</v>
      </c>
      <c r="CA20" s="42" t="s">
        <v>58</v>
      </c>
      <c r="CB20" s="42" t="s">
        <v>59</v>
      </c>
      <c r="CC20" s="42" t="s">
        <v>59</v>
      </c>
      <c r="CD20" s="42" t="s">
        <v>59</v>
      </c>
      <c r="CE20" s="42" t="s">
        <v>59</v>
      </c>
      <c r="CF20" s="42" t="s">
        <v>59</v>
      </c>
      <c r="CG20" s="42" t="s">
        <v>59</v>
      </c>
      <c r="CH20" s="42" t="s">
        <v>59</v>
      </c>
      <c r="CI20" s="42" t="s">
        <v>59</v>
      </c>
      <c r="CJ20" s="42" t="s">
        <v>59</v>
      </c>
      <c r="CK20" s="42" t="s">
        <v>59</v>
      </c>
      <c r="CL20" s="42" t="s">
        <v>59</v>
      </c>
      <c r="CM20" s="42" t="s">
        <v>59</v>
      </c>
      <c r="CN20" s="42" t="s">
        <v>59</v>
      </c>
      <c r="CO20" s="97">
        <v>12</v>
      </c>
      <c r="CP20" s="43" t="str">
        <f t="shared" si="1"/>
        <v>NO CUMPLE</v>
      </c>
      <c r="CQ20" s="43" t="str">
        <f t="shared" si="1"/>
        <v>CUMPLE</v>
      </c>
      <c r="CR20" s="43" t="str">
        <f t="shared" si="1"/>
        <v>NO CUMPLE</v>
      </c>
      <c r="CS20" s="43" t="str">
        <f t="shared" si="1"/>
        <v>CUMPLE</v>
      </c>
      <c r="CT20" s="43" t="str">
        <f t="shared" si="1"/>
        <v>CUMPLE</v>
      </c>
      <c r="CU20" s="43" t="str">
        <f t="shared" si="1"/>
        <v>CUMPLE</v>
      </c>
      <c r="CV20" s="43" t="str">
        <f t="shared" si="1"/>
        <v>CUMPLE</v>
      </c>
      <c r="CW20" s="43" t="str">
        <f t="shared" si="1"/>
        <v>NO CUMPLE</v>
      </c>
      <c r="CX20" s="43" t="str">
        <f t="shared" si="1"/>
        <v>CUMPLE</v>
      </c>
      <c r="CY20" s="43" t="str">
        <f t="shared" si="1"/>
        <v>CUMPLE</v>
      </c>
      <c r="CZ20" s="43" t="str">
        <f t="shared" si="1"/>
        <v>CUMPLE</v>
      </c>
      <c r="DA20" s="43" t="str">
        <f t="shared" si="1"/>
        <v>CUMPLE</v>
      </c>
      <c r="DB20" s="43" t="str">
        <f t="shared" si="1"/>
        <v>CUMPLE</v>
      </c>
      <c r="DC20" s="43" t="str">
        <f t="shared" si="1"/>
        <v>NO CUMPLE</v>
      </c>
      <c r="DD20" s="43" t="str">
        <f t="shared" si="1"/>
        <v>CUMPLE</v>
      </c>
      <c r="DE20" s="43" t="str">
        <f t="shared" si="1"/>
        <v>CUMPLE</v>
      </c>
      <c r="DF20" s="97">
        <v>12</v>
      </c>
      <c r="DG20" s="44" t="s">
        <v>58</v>
      </c>
      <c r="DH20" s="44" t="s">
        <v>57</v>
      </c>
      <c r="DI20" s="44" t="s">
        <v>57</v>
      </c>
      <c r="DJ20" s="44" t="s">
        <v>57</v>
      </c>
      <c r="DK20" s="44" t="s">
        <v>57</v>
      </c>
      <c r="DL20" s="44" t="s">
        <v>57</v>
      </c>
      <c r="DM20" s="44" t="s">
        <v>58</v>
      </c>
      <c r="DN20" s="44" t="s">
        <v>57</v>
      </c>
      <c r="DO20" s="44" t="s">
        <v>57</v>
      </c>
      <c r="DP20" s="44" t="s">
        <v>57</v>
      </c>
      <c r="DQ20" s="44" t="s">
        <v>57</v>
      </c>
      <c r="DR20" s="44" t="s">
        <v>57</v>
      </c>
      <c r="DS20" s="44" t="s">
        <v>57</v>
      </c>
      <c r="DT20" s="44" t="s">
        <v>59</v>
      </c>
      <c r="DU20" s="44" t="s">
        <v>57</v>
      </c>
      <c r="DV20" s="44" t="s">
        <v>57</v>
      </c>
      <c r="DW20" s="97">
        <v>12</v>
      </c>
      <c r="DX20" s="45" t="s">
        <v>58</v>
      </c>
      <c r="DY20" s="45" t="s">
        <v>57</v>
      </c>
      <c r="DZ20" s="45" t="s">
        <v>57</v>
      </c>
      <c r="EA20" s="45" t="s">
        <v>57</v>
      </c>
      <c r="EB20" s="45" t="s">
        <v>57</v>
      </c>
      <c r="EC20" s="45" t="s">
        <v>57</v>
      </c>
      <c r="ED20" s="45" t="s">
        <v>58</v>
      </c>
      <c r="EE20" s="45" t="s">
        <v>57</v>
      </c>
      <c r="EF20" s="45" t="s">
        <v>57</v>
      </c>
      <c r="EG20" s="45" t="s">
        <v>57</v>
      </c>
      <c r="EH20" s="45" t="s">
        <v>57</v>
      </c>
      <c r="EI20" s="45" t="s">
        <v>57</v>
      </c>
      <c r="EJ20" s="45" t="s">
        <v>57</v>
      </c>
      <c r="EK20" s="45" t="s">
        <v>58</v>
      </c>
      <c r="EL20" s="45" t="s">
        <v>57</v>
      </c>
      <c r="EM20" s="45" t="s">
        <v>57</v>
      </c>
      <c r="EN20" s="97">
        <v>12</v>
      </c>
      <c r="EO20" s="37" t="str">
        <f t="shared" si="2"/>
        <v/>
      </c>
      <c r="EP20" s="37" t="str">
        <f t="shared" si="2"/>
        <v/>
      </c>
      <c r="EQ20" s="37" t="str">
        <f t="shared" si="2"/>
        <v/>
      </c>
      <c r="ER20" s="37" t="str">
        <f t="shared" si="2"/>
        <v/>
      </c>
      <c r="ES20" s="37" t="str">
        <f t="shared" si="2"/>
        <v/>
      </c>
      <c r="ET20" s="37" t="str">
        <f t="shared" si="2"/>
        <v/>
      </c>
      <c r="EU20" s="37" t="str">
        <f t="shared" si="2"/>
        <v/>
      </c>
      <c r="EV20" s="37" t="str">
        <f t="shared" si="2"/>
        <v/>
      </c>
      <c r="EW20" s="37" t="str">
        <f t="shared" si="2"/>
        <v/>
      </c>
      <c r="EX20" s="37" t="str">
        <f t="shared" si="2"/>
        <v/>
      </c>
      <c r="EY20" s="37" t="str">
        <f t="shared" si="2"/>
        <v/>
      </c>
      <c r="EZ20" s="37" t="str">
        <f t="shared" si="2"/>
        <v/>
      </c>
      <c r="FA20" s="37" t="str">
        <f t="shared" si="2"/>
        <v/>
      </c>
      <c r="FB20" s="37" t="str">
        <f t="shared" si="2"/>
        <v/>
      </c>
      <c r="FC20" s="37" t="str">
        <f t="shared" si="2"/>
        <v/>
      </c>
      <c r="FD20" s="37" t="str">
        <f t="shared" si="2"/>
        <v/>
      </c>
      <c r="FE20" s="37">
        <v>3145467.5</v>
      </c>
      <c r="FF20" s="37">
        <v>3145467.5</v>
      </c>
      <c r="FG20" s="46">
        <f t="shared" si="16"/>
        <v>0</v>
      </c>
      <c r="FH20" s="46">
        <f t="shared" si="17"/>
        <v>0</v>
      </c>
      <c r="FI20" s="47" t="str">
        <f t="shared" si="18"/>
        <v/>
      </c>
      <c r="FJ20" s="48" t="str">
        <f>IFERROR(FI20*0.15/40,"")</f>
        <v/>
      </c>
      <c r="FK20" s="97">
        <v>12</v>
      </c>
      <c r="FL20" s="49" t="str">
        <f t="shared" si="19"/>
        <v/>
      </c>
      <c r="FM20" s="49" t="str">
        <f t="shared" si="3"/>
        <v/>
      </c>
      <c r="FN20" s="49" t="str">
        <f t="shared" si="3"/>
        <v/>
      </c>
      <c r="FO20" s="49" t="str">
        <f t="shared" si="3"/>
        <v/>
      </c>
      <c r="FP20" s="49" t="str">
        <f t="shared" si="3"/>
        <v/>
      </c>
      <c r="FQ20" s="49" t="str">
        <f t="shared" si="3"/>
        <v/>
      </c>
      <c r="FR20" s="49" t="str">
        <f t="shared" si="3"/>
        <v/>
      </c>
      <c r="FS20" s="49" t="str">
        <f t="shared" si="3"/>
        <v/>
      </c>
      <c r="FT20" s="49" t="str">
        <f t="shared" si="3"/>
        <v/>
      </c>
      <c r="FU20" s="49" t="str">
        <f t="shared" si="3"/>
        <v/>
      </c>
      <c r="FV20" s="49" t="str">
        <f t="shared" si="3"/>
        <v/>
      </c>
      <c r="FW20" s="49" t="str">
        <f t="shared" si="3"/>
        <v/>
      </c>
      <c r="FX20" s="49" t="str">
        <f t="shared" si="3"/>
        <v/>
      </c>
      <c r="FY20" s="49" t="str">
        <f t="shared" si="3"/>
        <v/>
      </c>
      <c r="FZ20" s="49" t="str">
        <f t="shared" si="3"/>
        <v/>
      </c>
      <c r="GA20" s="49" t="str">
        <f t="shared" si="3"/>
        <v/>
      </c>
      <c r="GB20" s="97">
        <v>12</v>
      </c>
      <c r="GC20" s="50" t="str">
        <f t="shared" si="20"/>
        <v/>
      </c>
      <c r="GD20" s="50" t="str">
        <f t="shared" si="4"/>
        <v/>
      </c>
      <c r="GE20" s="50" t="str">
        <f t="shared" si="4"/>
        <v/>
      </c>
      <c r="GF20" s="50" t="str">
        <f t="shared" si="4"/>
        <v/>
      </c>
      <c r="GG20" s="50" t="str">
        <f t="shared" si="4"/>
        <v/>
      </c>
      <c r="GH20" s="50" t="str">
        <f t="shared" si="4"/>
        <v/>
      </c>
      <c r="GI20" s="50" t="str">
        <f t="shared" si="4"/>
        <v/>
      </c>
      <c r="GJ20" s="50" t="str">
        <f t="shared" si="4"/>
        <v/>
      </c>
      <c r="GK20" s="50" t="str">
        <f t="shared" si="4"/>
        <v/>
      </c>
      <c r="GL20" s="50" t="str">
        <f t="shared" si="4"/>
        <v/>
      </c>
      <c r="GM20" s="50" t="str">
        <f t="shared" si="4"/>
        <v/>
      </c>
      <c r="GN20" s="50" t="str">
        <f t="shared" si="4"/>
        <v/>
      </c>
      <c r="GO20" s="50" t="str">
        <f t="shared" si="4"/>
        <v/>
      </c>
      <c r="GP20" s="50" t="str">
        <f t="shared" si="4"/>
        <v/>
      </c>
      <c r="GQ20" s="50" t="str">
        <f t="shared" si="4"/>
        <v/>
      </c>
      <c r="GR20" s="50" t="str">
        <f t="shared" si="4"/>
        <v/>
      </c>
      <c r="GS20" s="97">
        <v>12</v>
      </c>
      <c r="GT20" s="51" t="str">
        <f t="shared" si="21"/>
        <v/>
      </c>
      <c r="GU20" s="51" t="str">
        <f t="shared" si="5"/>
        <v/>
      </c>
      <c r="GV20" s="51" t="str">
        <f t="shared" si="5"/>
        <v/>
      </c>
      <c r="GW20" s="51" t="str">
        <f t="shared" si="5"/>
        <v/>
      </c>
      <c r="GX20" s="51" t="str">
        <f t="shared" si="5"/>
        <v/>
      </c>
      <c r="GY20" s="51" t="str">
        <f t="shared" si="5"/>
        <v/>
      </c>
      <c r="GZ20" s="51" t="str">
        <f t="shared" si="5"/>
        <v/>
      </c>
      <c r="HA20" s="51" t="str">
        <f t="shared" si="5"/>
        <v/>
      </c>
      <c r="HB20" s="51" t="str">
        <f t="shared" si="5"/>
        <v/>
      </c>
      <c r="HC20" s="51" t="str">
        <f t="shared" si="5"/>
        <v/>
      </c>
      <c r="HD20" s="51" t="str">
        <f t="shared" si="5"/>
        <v/>
      </c>
      <c r="HE20" s="51" t="str">
        <f t="shared" si="5"/>
        <v/>
      </c>
      <c r="HF20" s="51" t="str">
        <f t="shared" si="5"/>
        <v/>
      </c>
      <c r="HG20" s="51" t="str">
        <f t="shared" si="5"/>
        <v/>
      </c>
      <c r="HH20" s="51" t="str">
        <f t="shared" si="5"/>
        <v/>
      </c>
      <c r="HI20" s="51" t="str">
        <f t="shared" si="5"/>
        <v/>
      </c>
      <c r="HJ20" s="100">
        <f t="shared" si="22"/>
        <v>0</v>
      </c>
      <c r="HK20" s="97">
        <v>12</v>
      </c>
      <c r="HL20" s="52" t="str">
        <f t="shared" si="23"/>
        <v/>
      </c>
      <c r="HM20" s="52" t="str">
        <f t="shared" si="6"/>
        <v/>
      </c>
      <c r="HN20" s="52" t="str">
        <f t="shared" si="6"/>
        <v/>
      </c>
      <c r="HO20" s="52" t="str">
        <f t="shared" si="6"/>
        <v/>
      </c>
      <c r="HP20" s="52" t="str">
        <f t="shared" si="6"/>
        <v/>
      </c>
      <c r="HQ20" s="52" t="str">
        <f t="shared" si="6"/>
        <v/>
      </c>
      <c r="HR20" s="52" t="str">
        <f t="shared" si="6"/>
        <v/>
      </c>
      <c r="HS20" s="52" t="str">
        <f t="shared" si="6"/>
        <v/>
      </c>
      <c r="HT20" s="52" t="str">
        <f t="shared" si="6"/>
        <v/>
      </c>
      <c r="HU20" s="52" t="str">
        <f t="shared" si="6"/>
        <v/>
      </c>
      <c r="HV20" s="52" t="str">
        <f t="shared" si="6"/>
        <v/>
      </c>
      <c r="HW20" s="52" t="str">
        <f t="shared" si="6"/>
        <v/>
      </c>
      <c r="HX20" s="52" t="str">
        <f t="shared" si="6"/>
        <v/>
      </c>
      <c r="HY20" s="52" t="str">
        <f t="shared" si="6"/>
        <v/>
      </c>
      <c r="HZ20" s="52" t="str">
        <f t="shared" si="6"/>
        <v/>
      </c>
      <c r="IA20" s="52" t="str">
        <f t="shared" si="6"/>
        <v/>
      </c>
      <c r="IB20" s="97">
        <v>12</v>
      </c>
      <c r="IC20" s="53">
        <v>36</v>
      </c>
      <c r="ID20" s="53"/>
      <c r="IE20" s="53"/>
      <c r="IF20" s="53"/>
      <c r="IG20" s="53"/>
      <c r="IH20" s="53"/>
      <c r="II20" s="53">
        <v>62</v>
      </c>
      <c r="IJ20" s="53"/>
      <c r="IK20" s="53"/>
      <c r="IL20" s="53"/>
      <c r="IM20" s="53"/>
      <c r="IN20" s="53"/>
      <c r="IO20" s="53"/>
      <c r="IP20" s="53">
        <v>36</v>
      </c>
      <c r="IQ20" s="53"/>
      <c r="IR20" s="53"/>
      <c r="IS20" s="97">
        <v>12</v>
      </c>
      <c r="IT20" s="54">
        <f t="shared" si="24"/>
        <v>20</v>
      </c>
      <c r="IU20" s="54">
        <f t="shared" si="7"/>
        <v>0</v>
      </c>
      <c r="IV20" s="54">
        <f t="shared" si="7"/>
        <v>0</v>
      </c>
      <c r="IW20" s="54">
        <f t="shared" si="7"/>
        <v>0</v>
      </c>
      <c r="IX20" s="54">
        <f t="shared" si="7"/>
        <v>0</v>
      </c>
      <c r="IY20" s="54">
        <f t="shared" si="7"/>
        <v>0</v>
      </c>
      <c r="IZ20" s="54">
        <f t="shared" si="7"/>
        <v>60</v>
      </c>
      <c r="JA20" s="54">
        <f t="shared" si="7"/>
        <v>0</v>
      </c>
      <c r="JB20" s="54">
        <f t="shared" si="7"/>
        <v>0</v>
      </c>
      <c r="JC20" s="54">
        <f t="shared" si="7"/>
        <v>0</v>
      </c>
      <c r="JD20" s="54">
        <f t="shared" si="7"/>
        <v>0</v>
      </c>
      <c r="JE20" s="54">
        <f t="shared" si="7"/>
        <v>0</v>
      </c>
      <c r="JF20" s="54">
        <f t="shared" si="7"/>
        <v>0</v>
      </c>
      <c r="JG20" s="54">
        <f t="shared" si="7"/>
        <v>20</v>
      </c>
      <c r="JH20" s="54">
        <f t="shared" si="7"/>
        <v>0</v>
      </c>
      <c r="JI20" s="54">
        <f t="shared" si="7"/>
        <v>0</v>
      </c>
      <c r="JJ20" s="97">
        <v>12</v>
      </c>
      <c r="JK20" s="55" t="str">
        <f t="shared" si="25"/>
        <v/>
      </c>
      <c r="JL20" s="55" t="str">
        <f t="shared" si="8"/>
        <v/>
      </c>
      <c r="JM20" s="55" t="str">
        <f t="shared" si="8"/>
        <v/>
      </c>
      <c r="JN20" s="55" t="str">
        <f t="shared" si="8"/>
        <v/>
      </c>
      <c r="JO20" s="55" t="str">
        <f t="shared" si="8"/>
        <v/>
      </c>
      <c r="JP20" s="55" t="str">
        <f t="shared" si="8"/>
        <v/>
      </c>
      <c r="JQ20" s="55" t="str">
        <f t="shared" si="8"/>
        <v/>
      </c>
      <c r="JR20" s="55" t="str">
        <f t="shared" si="8"/>
        <v/>
      </c>
      <c r="JS20" s="55" t="str">
        <f t="shared" si="8"/>
        <v/>
      </c>
      <c r="JT20" s="55" t="str">
        <f t="shared" si="8"/>
        <v/>
      </c>
      <c r="JU20" s="55" t="str">
        <f t="shared" si="8"/>
        <v/>
      </c>
      <c r="JV20" s="55" t="str">
        <f t="shared" si="8"/>
        <v/>
      </c>
      <c r="JW20" s="55" t="str">
        <f t="shared" si="8"/>
        <v/>
      </c>
      <c r="JX20" s="55" t="str">
        <f t="shared" si="8"/>
        <v/>
      </c>
      <c r="JY20" s="55" t="str">
        <f t="shared" si="8"/>
        <v/>
      </c>
      <c r="JZ20" s="55" t="str">
        <f t="shared" si="8"/>
        <v/>
      </c>
      <c r="KA20" s="56">
        <f t="shared" si="9"/>
        <v>0</v>
      </c>
      <c r="KB20" s="57" t="str">
        <f t="shared" si="26"/>
        <v/>
      </c>
      <c r="KC20" s="57" t="str">
        <f t="shared" si="10"/>
        <v/>
      </c>
      <c r="KD20" s="57" t="str">
        <f t="shared" si="27"/>
        <v/>
      </c>
      <c r="KE20" s="58" t="str">
        <f t="shared" si="28"/>
        <v/>
      </c>
      <c r="KF20" s="59" t="str">
        <f t="shared" si="11"/>
        <v/>
      </c>
      <c r="KG20" s="59" t="str">
        <f t="shared" si="12"/>
        <v/>
      </c>
      <c r="KH20" s="59" t="str">
        <f t="shared" si="13"/>
        <v/>
      </c>
      <c r="KI20" s="59">
        <f t="shared" si="14"/>
        <v>0</v>
      </c>
      <c r="KJ20" s="97">
        <v>12</v>
      </c>
    </row>
    <row r="21" spans="1:296" ht="38.25" x14ac:dyDescent="0.15">
      <c r="A21" s="97">
        <v>13</v>
      </c>
      <c r="B21" s="98" t="s">
        <v>68</v>
      </c>
      <c r="C21" s="98" t="s">
        <v>81</v>
      </c>
      <c r="D21" s="98" t="s">
        <v>82</v>
      </c>
      <c r="E21" s="99" t="s">
        <v>83</v>
      </c>
      <c r="F21" s="98">
        <v>1</v>
      </c>
      <c r="G21" s="62">
        <v>2410543.3333333335</v>
      </c>
      <c r="H21" s="97">
        <v>13</v>
      </c>
      <c r="I21" s="37" t="s">
        <v>57</v>
      </c>
      <c r="J21" s="37" t="s">
        <v>57</v>
      </c>
      <c r="K21" s="37" t="s">
        <v>57</v>
      </c>
      <c r="L21" s="37" t="s">
        <v>57</v>
      </c>
      <c r="M21" s="37">
        <v>2333590</v>
      </c>
      <c r="N21" s="37" t="s">
        <v>57</v>
      </c>
      <c r="O21" s="37" t="s">
        <v>57</v>
      </c>
      <c r="P21" s="39" t="s">
        <v>57</v>
      </c>
      <c r="Q21" s="39" t="s">
        <v>57</v>
      </c>
      <c r="R21" s="37" t="s">
        <v>57</v>
      </c>
      <c r="S21" s="39" t="s">
        <v>57</v>
      </c>
      <c r="T21" s="37">
        <v>2362332.0699999998</v>
      </c>
      <c r="U21" s="37" t="s">
        <v>57</v>
      </c>
      <c r="V21" s="37">
        <v>2320500</v>
      </c>
      <c r="W21" s="39" t="s">
        <v>57</v>
      </c>
      <c r="X21" s="37" t="s">
        <v>57</v>
      </c>
      <c r="Y21" s="97">
        <v>13</v>
      </c>
      <c r="Z21" s="37" t="str">
        <f t="shared" si="15"/>
        <v>NC</v>
      </c>
      <c r="AA21" s="37" t="str">
        <f t="shared" si="0"/>
        <v>NC</v>
      </c>
      <c r="AB21" s="37" t="str">
        <f t="shared" si="0"/>
        <v>NC</v>
      </c>
      <c r="AC21" s="37" t="str">
        <f t="shared" si="0"/>
        <v>NC</v>
      </c>
      <c r="AD21" s="37">
        <f t="shared" si="0"/>
        <v>2333590</v>
      </c>
      <c r="AE21" s="37" t="str">
        <f t="shared" si="0"/>
        <v>NC</v>
      </c>
      <c r="AF21" s="37" t="str">
        <f t="shared" si="0"/>
        <v>NC</v>
      </c>
      <c r="AG21" s="37" t="str">
        <f t="shared" si="0"/>
        <v>NC</v>
      </c>
      <c r="AH21" s="37" t="str">
        <f t="shared" si="0"/>
        <v>NC</v>
      </c>
      <c r="AI21" s="37" t="str">
        <f t="shared" si="0"/>
        <v>NC</v>
      </c>
      <c r="AJ21" s="37" t="str">
        <f t="shared" si="0"/>
        <v>NC</v>
      </c>
      <c r="AK21" s="37">
        <f t="shared" si="0"/>
        <v>2362332.0699999998</v>
      </c>
      <c r="AL21" s="37" t="str">
        <f t="shared" si="0"/>
        <v>NC</v>
      </c>
      <c r="AM21" s="37">
        <f t="shared" si="0"/>
        <v>2320500</v>
      </c>
      <c r="AN21" s="37" t="str">
        <f t="shared" si="0"/>
        <v>NC</v>
      </c>
      <c r="AO21" s="37" t="str">
        <f t="shared" si="0"/>
        <v>NC</v>
      </c>
      <c r="AP21" s="97">
        <v>13</v>
      </c>
      <c r="AQ21" s="40" t="s">
        <v>58</v>
      </c>
      <c r="AR21" s="40" t="s">
        <v>59</v>
      </c>
      <c r="AS21" s="40" t="s">
        <v>59</v>
      </c>
      <c r="AT21" s="40" t="s">
        <v>59</v>
      </c>
      <c r="AU21" s="40" t="s">
        <v>59</v>
      </c>
      <c r="AV21" s="40" t="s">
        <v>59</v>
      </c>
      <c r="AW21" s="40" t="s">
        <v>59</v>
      </c>
      <c r="AX21" s="40" t="s">
        <v>58</v>
      </c>
      <c r="AY21" s="40" t="s">
        <v>59</v>
      </c>
      <c r="AZ21" s="40" t="s">
        <v>59</v>
      </c>
      <c r="BA21" s="40" t="s">
        <v>59</v>
      </c>
      <c r="BB21" s="40" t="s">
        <v>59</v>
      </c>
      <c r="BC21" s="40" t="s">
        <v>59</v>
      </c>
      <c r="BD21" s="40" t="s">
        <v>58</v>
      </c>
      <c r="BE21" s="40" t="s">
        <v>59</v>
      </c>
      <c r="BF21" s="40" t="s">
        <v>59</v>
      </c>
      <c r="BG21" s="97">
        <v>13</v>
      </c>
      <c r="BH21" s="41" t="s">
        <v>59</v>
      </c>
      <c r="BI21" s="41" t="s">
        <v>59</v>
      </c>
      <c r="BJ21" s="41" t="s">
        <v>58</v>
      </c>
      <c r="BK21" s="41" t="s">
        <v>59</v>
      </c>
      <c r="BL21" s="41" t="s">
        <v>59</v>
      </c>
      <c r="BM21" s="41" t="s">
        <v>59</v>
      </c>
      <c r="BN21" s="41" t="s">
        <v>59</v>
      </c>
      <c r="BO21" s="41" t="s">
        <v>59</v>
      </c>
      <c r="BP21" s="41" t="s">
        <v>59</v>
      </c>
      <c r="BQ21" s="41" t="s">
        <v>59</v>
      </c>
      <c r="BR21" s="41" t="s">
        <v>59</v>
      </c>
      <c r="BS21" s="41" t="s">
        <v>59</v>
      </c>
      <c r="BT21" s="41" t="s">
        <v>59</v>
      </c>
      <c r="BU21" s="41" t="s">
        <v>59</v>
      </c>
      <c r="BV21" s="41" t="s">
        <v>59</v>
      </c>
      <c r="BW21" s="41" t="s">
        <v>59</v>
      </c>
      <c r="BX21" s="97">
        <v>13</v>
      </c>
      <c r="BY21" s="42" t="s">
        <v>59</v>
      </c>
      <c r="BZ21" s="42" t="s">
        <v>59</v>
      </c>
      <c r="CA21" s="42" t="s">
        <v>58</v>
      </c>
      <c r="CB21" s="42" t="s">
        <v>59</v>
      </c>
      <c r="CC21" s="42" t="s">
        <v>59</v>
      </c>
      <c r="CD21" s="42" t="s">
        <v>59</v>
      </c>
      <c r="CE21" s="42" t="s">
        <v>59</v>
      </c>
      <c r="CF21" s="42" t="s">
        <v>59</v>
      </c>
      <c r="CG21" s="42" t="s">
        <v>59</v>
      </c>
      <c r="CH21" s="42" t="s">
        <v>59</v>
      </c>
      <c r="CI21" s="42" t="s">
        <v>59</v>
      </c>
      <c r="CJ21" s="42" t="s">
        <v>59</v>
      </c>
      <c r="CK21" s="42" t="s">
        <v>59</v>
      </c>
      <c r="CL21" s="42" t="s">
        <v>59</v>
      </c>
      <c r="CM21" s="42" t="s">
        <v>59</v>
      </c>
      <c r="CN21" s="42" t="s">
        <v>59</v>
      </c>
      <c r="CO21" s="97">
        <v>13</v>
      </c>
      <c r="CP21" s="43" t="str">
        <f t="shared" si="1"/>
        <v>NO CUMPLE</v>
      </c>
      <c r="CQ21" s="43" t="str">
        <f t="shared" si="1"/>
        <v>CUMPLE</v>
      </c>
      <c r="CR21" s="43" t="str">
        <f t="shared" si="1"/>
        <v>NO CUMPLE</v>
      </c>
      <c r="CS21" s="43" t="str">
        <f t="shared" si="1"/>
        <v>CUMPLE</v>
      </c>
      <c r="CT21" s="43" t="str">
        <f t="shared" si="1"/>
        <v>CUMPLE</v>
      </c>
      <c r="CU21" s="43" t="str">
        <f t="shared" si="1"/>
        <v>CUMPLE</v>
      </c>
      <c r="CV21" s="43" t="str">
        <f t="shared" si="1"/>
        <v>CUMPLE</v>
      </c>
      <c r="CW21" s="43" t="str">
        <f t="shared" si="1"/>
        <v>NO CUMPLE</v>
      </c>
      <c r="CX21" s="43" t="str">
        <f t="shared" si="1"/>
        <v>CUMPLE</v>
      </c>
      <c r="CY21" s="43" t="str">
        <f t="shared" si="1"/>
        <v>CUMPLE</v>
      </c>
      <c r="CZ21" s="43" t="str">
        <f t="shared" si="1"/>
        <v>CUMPLE</v>
      </c>
      <c r="DA21" s="43" t="str">
        <f t="shared" si="1"/>
        <v>CUMPLE</v>
      </c>
      <c r="DB21" s="43" t="str">
        <f t="shared" si="1"/>
        <v>CUMPLE</v>
      </c>
      <c r="DC21" s="43" t="str">
        <f t="shared" si="1"/>
        <v>NO CUMPLE</v>
      </c>
      <c r="DD21" s="43" t="str">
        <f t="shared" si="1"/>
        <v>CUMPLE</v>
      </c>
      <c r="DE21" s="43" t="str">
        <f t="shared" si="1"/>
        <v>CUMPLE</v>
      </c>
      <c r="DF21" s="97">
        <v>13</v>
      </c>
      <c r="DG21" s="44" t="s">
        <v>57</v>
      </c>
      <c r="DH21" s="44" t="s">
        <v>57</v>
      </c>
      <c r="DI21" s="44" t="s">
        <v>57</v>
      </c>
      <c r="DJ21" s="44" t="s">
        <v>57</v>
      </c>
      <c r="DK21" s="44" t="s">
        <v>59</v>
      </c>
      <c r="DL21" s="44" t="s">
        <v>57</v>
      </c>
      <c r="DM21" s="44" t="s">
        <v>57</v>
      </c>
      <c r="DN21" s="44" t="s">
        <v>57</v>
      </c>
      <c r="DO21" s="44" t="s">
        <v>57</v>
      </c>
      <c r="DP21" s="44" t="s">
        <v>57</v>
      </c>
      <c r="DQ21" s="44" t="s">
        <v>57</v>
      </c>
      <c r="DR21" s="44" t="s">
        <v>59</v>
      </c>
      <c r="DS21" s="44" t="s">
        <v>57</v>
      </c>
      <c r="DT21" s="44" t="s">
        <v>59</v>
      </c>
      <c r="DU21" s="44" t="s">
        <v>57</v>
      </c>
      <c r="DV21" s="44" t="s">
        <v>57</v>
      </c>
      <c r="DW21" s="97">
        <v>13</v>
      </c>
      <c r="DX21" s="45" t="s">
        <v>57</v>
      </c>
      <c r="DY21" s="45" t="s">
        <v>57</v>
      </c>
      <c r="DZ21" s="45" t="s">
        <v>57</v>
      </c>
      <c r="EA21" s="45" t="s">
        <v>57</v>
      </c>
      <c r="EB21" s="45" t="s">
        <v>58</v>
      </c>
      <c r="EC21" s="45" t="s">
        <v>57</v>
      </c>
      <c r="ED21" s="45" t="s">
        <v>57</v>
      </c>
      <c r="EE21" s="45" t="s">
        <v>57</v>
      </c>
      <c r="EF21" s="45" t="s">
        <v>57</v>
      </c>
      <c r="EG21" s="45" t="s">
        <v>57</v>
      </c>
      <c r="EH21" s="45" t="s">
        <v>57</v>
      </c>
      <c r="EI21" s="45" t="s">
        <v>59</v>
      </c>
      <c r="EJ21" s="45" t="s">
        <v>57</v>
      </c>
      <c r="EK21" s="45" t="s">
        <v>58</v>
      </c>
      <c r="EL21" s="45" t="s">
        <v>57</v>
      </c>
      <c r="EM21" s="45" t="s">
        <v>57</v>
      </c>
      <c r="EN21" s="97">
        <v>13</v>
      </c>
      <c r="EO21" s="37" t="str">
        <f t="shared" si="2"/>
        <v/>
      </c>
      <c r="EP21" s="37" t="str">
        <f t="shared" si="2"/>
        <v/>
      </c>
      <c r="EQ21" s="37" t="str">
        <f t="shared" si="2"/>
        <v/>
      </c>
      <c r="ER21" s="37" t="str">
        <f t="shared" si="2"/>
        <v/>
      </c>
      <c r="ES21" s="37" t="str">
        <f t="shared" si="2"/>
        <v/>
      </c>
      <c r="ET21" s="37" t="str">
        <f t="shared" si="2"/>
        <v/>
      </c>
      <c r="EU21" s="37" t="str">
        <f t="shared" si="2"/>
        <v/>
      </c>
      <c r="EV21" s="37" t="str">
        <f t="shared" si="2"/>
        <v/>
      </c>
      <c r="EW21" s="37" t="str">
        <f t="shared" si="2"/>
        <v/>
      </c>
      <c r="EX21" s="37" t="str">
        <f t="shared" si="2"/>
        <v/>
      </c>
      <c r="EY21" s="37" t="str">
        <f t="shared" si="2"/>
        <v/>
      </c>
      <c r="EZ21" s="37">
        <f t="shared" si="2"/>
        <v>2362332.0699999998</v>
      </c>
      <c r="FA21" s="37" t="str">
        <f t="shared" si="2"/>
        <v/>
      </c>
      <c r="FB21" s="37" t="str">
        <f t="shared" si="2"/>
        <v/>
      </c>
      <c r="FC21" s="37" t="str">
        <f t="shared" si="2"/>
        <v/>
      </c>
      <c r="FD21" s="37" t="str">
        <f t="shared" si="2"/>
        <v/>
      </c>
      <c r="FE21" s="37">
        <v>2410543.3333333335</v>
      </c>
      <c r="FF21" s="37">
        <v>2410543.3333333335</v>
      </c>
      <c r="FG21" s="46">
        <f t="shared" si="16"/>
        <v>1</v>
      </c>
      <c r="FH21" s="46">
        <f t="shared" si="17"/>
        <v>0</v>
      </c>
      <c r="FI21" s="47">
        <f t="shared" si="18"/>
        <v>2362332.0699999998</v>
      </c>
      <c r="FJ21" s="48">
        <f t="shared" si="30"/>
        <v>8858.7452624999987</v>
      </c>
      <c r="FK21" s="97">
        <v>13</v>
      </c>
      <c r="FL21" s="49" t="str">
        <f t="shared" si="19"/>
        <v/>
      </c>
      <c r="FM21" s="49" t="str">
        <f t="shared" si="3"/>
        <v/>
      </c>
      <c r="FN21" s="49" t="str">
        <f t="shared" si="3"/>
        <v/>
      </c>
      <c r="FO21" s="49" t="str">
        <f t="shared" si="3"/>
        <v/>
      </c>
      <c r="FP21" s="49" t="str">
        <f t="shared" si="3"/>
        <v/>
      </c>
      <c r="FQ21" s="49" t="str">
        <f t="shared" si="3"/>
        <v/>
      </c>
      <c r="FR21" s="49" t="str">
        <f t="shared" si="3"/>
        <v/>
      </c>
      <c r="FS21" s="49" t="str">
        <f t="shared" si="3"/>
        <v/>
      </c>
      <c r="FT21" s="49" t="str">
        <f t="shared" si="3"/>
        <v/>
      </c>
      <c r="FU21" s="49" t="str">
        <f t="shared" si="3"/>
        <v/>
      </c>
      <c r="FV21" s="49" t="str">
        <f t="shared" si="3"/>
        <v/>
      </c>
      <c r="FW21" s="49">
        <f t="shared" si="3"/>
        <v>26666.666666666668</v>
      </c>
      <c r="FX21" s="49" t="str">
        <f t="shared" si="3"/>
        <v/>
      </c>
      <c r="FY21" s="49" t="str">
        <f t="shared" si="3"/>
        <v/>
      </c>
      <c r="FZ21" s="49" t="str">
        <f t="shared" si="3"/>
        <v/>
      </c>
      <c r="GA21" s="49" t="str">
        <f t="shared" si="3"/>
        <v/>
      </c>
      <c r="GB21" s="97">
        <v>13</v>
      </c>
      <c r="GC21" s="50" t="str">
        <f t="shared" si="20"/>
        <v/>
      </c>
      <c r="GD21" s="50" t="str">
        <f t="shared" si="4"/>
        <v/>
      </c>
      <c r="GE21" s="50" t="str">
        <f t="shared" si="4"/>
        <v/>
      </c>
      <c r="GF21" s="50" t="str">
        <f t="shared" si="4"/>
        <v/>
      </c>
      <c r="GG21" s="50" t="str">
        <f t="shared" si="4"/>
        <v/>
      </c>
      <c r="GH21" s="50" t="str">
        <f t="shared" si="4"/>
        <v/>
      </c>
      <c r="GI21" s="50" t="str">
        <f t="shared" si="4"/>
        <v/>
      </c>
      <c r="GJ21" s="50" t="str">
        <f t="shared" si="4"/>
        <v/>
      </c>
      <c r="GK21" s="50" t="str">
        <f t="shared" si="4"/>
        <v/>
      </c>
      <c r="GL21" s="50" t="str">
        <f t="shared" si="4"/>
        <v/>
      </c>
      <c r="GM21" s="50" t="str">
        <f t="shared" si="4"/>
        <v/>
      </c>
      <c r="GN21" s="50">
        <f t="shared" si="4"/>
        <v>0</v>
      </c>
      <c r="GO21" s="50" t="str">
        <f t="shared" si="4"/>
        <v/>
      </c>
      <c r="GP21" s="50" t="str">
        <f t="shared" si="4"/>
        <v/>
      </c>
      <c r="GQ21" s="50" t="str">
        <f t="shared" si="4"/>
        <v/>
      </c>
      <c r="GR21" s="50" t="str">
        <f t="shared" si="4"/>
        <v/>
      </c>
      <c r="GS21" s="97">
        <v>13</v>
      </c>
      <c r="GT21" s="51" t="str">
        <f t="shared" si="21"/>
        <v/>
      </c>
      <c r="GU21" s="51" t="str">
        <f t="shared" si="5"/>
        <v/>
      </c>
      <c r="GV21" s="51" t="str">
        <f t="shared" si="5"/>
        <v/>
      </c>
      <c r="GW21" s="51" t="str">
        <f t="shared" si="5"/>
        <v/>
      </c>
      <c r="GX21" s="51" t="str">
        <f t="shared" si="5"/>
        <v/>
      </c>
      <c r="GY21" s="51" t="str">
        <f t="shared" si="5"/>
        <v/>
      </c>
      <c r="GZ21" s="51" t="str">
        <f t="shared" si="5"/>
        <v/>
      </c>
      <c r="HA21" s="51" t="str">
        <f t="shared" si="5"/>
        <v/>
      </c>
      <c r="HB21" s="51" t="str">
        <f t="shared" si="5"/>
        <v/>
      </c>
      <c r="HC21" s="51" t="str">
        <f t="shared" si="5"/>
        <v/>
      </c>
      <c r="HD21" s="51" t="str">
        <f t="shared" si="5"/>
        <v/>
      </c>
      <c r="HE21" s="51">
        <f t="shared" si="5"/>
        <v>0</v>
      </c>
      <c r="HF21" s="51" t="str">
        <f t="shared" si="5"/>
        <v/>
      </c>
      <c r="HG21" s="51" t="str">
        <f t="shared" si="5"/>
        <v/>
      </c>
      <c r="HH21" s="51" t="str">
        <f t="shared" si="5"/>
        <v/>
      </c>
      <c r="HI21" s="51" t="str">
        <f t="shared" si="5"/>
        <v/>
      </c>
      <c r="HJ21" s="100">
        <f t="shared" si="22"/>
        <v>0</v>
      </c>
      <c r="HK21" s="97">
        <v>13</v>
      </c>
      <c r="HL21" s="52" t="str">
        <f t="shared" si="23"/>
        <v/>
      </c>
      <c r="HM21" s="52" t="str">
        <f t="shared" si="6"/>
        <v/>
      </c>
      <c r="HN21" s="52" t="str">
        <f t="shared" si="6"/>
        <v/>
      </c>
      <c r="HO21" s="52" t="str">
        <f t="shared" si="6"/>
        <v/>
      </c>
      <c r="HP21" s="52" t="str">
        <f t="shared" si="6"/>
        <v/>
      </c>
      <c r="HQ21" s="52" t="str">
        <f t="shared" si="6"/>
        <v/>
      </c>
      <c r="HR21" s="52" t="str">
        <f t="shared" si="6"/>
        <v/>
      </c>
      <c r="HS21" s="52" t="str">
        <f t="shared" si="6"/>
        <v/>
      </c>
      <c r="HT21" s="52" t="str">
        <f t="shared" si="6"/>
        <v/>
      </c>
      <c r="HU21" s="52" t="str">
        <f t="shared" si="6"/>
        <v/>
      </c>
      <c r="HV21" s="52" t="str">
        <f t="shared" si="6"/>
        <v/>
      </c>
      <c r="HW21" s="52">
        <f t="shared" si="6"/>
        <v>40</v>
      </c>
      <c r="HX21" s="52" t="str">
        <f t="shared" si="6"/>
        <v/>
      </c>
      <c r="HY21" s="52" t="str">
        <f t="shared" si="6"/>
        <v/>
      </c>
      <c r="HZ21" s="52" t="str">
        <f t="shared" si="6"/>
        <v/>
      </c>
      <c r="IA21" s="52" t="str">
        <f t="shared" si="6"/>
        <v/>
      </c>
      <c r="IB21" s="97">
        <v>13</v>
      </c>
      <c r="IC21" s="53"/>
      <c r="ID21" s="53"/>
      <c r="IE21" s="53"/>
      <c r="IF21" s="53"/>
      <c r="IG21" s="53">
        <v>24</v>
      </c>
      <c r="IH21" s="53"/>
      <c r="II21" s="53"/>
      <c r="IJ21" s="53"/>
      <c r="IK21" s="53"/>
      <c r="IL21" s="53"/>
      <c r="IM21" s="53"/>
      <c r="IN21" s="53">
        <v>24</v>
      </c>
      <c r="IO21" s="53"/>
      <c r="IP21" s="63">
        <v>61</v>
      </c>
      <c r="IQ21" s="53"/>
      <c r="IR21" s="53"/>
      <c r="IS21" s="97">
        <v>13</v>
      </c>
      <c r="IT21" s="54">
        <f t="shared" si="24"/>
        <v>0</v>
      </c>
      <c r="IU21" s="54">
        <f t="shared" si="7"/>
        <v>0</v>
      </c>
      <c r="IV21" s="54">
        <f t="shared" si="7"/>
        <v>0</v>
      </c>
      <c r="IW21" s="54">
        <f t="shared" si="7"/>
        <v>0</v>
      </c>
      <c r="IX21" s="54">
        <f t="shared" si="7"/>
        <v>0</v>
      </c>
      <c r="IY21" s="54">
        <f t="shared" si="7"/>
        <v>0</v>
      </c>
      <c r="IZ21" s="54">
        <f t="shared" si="7"/>
        <v>0</v>
      </c>
      <c r="JA21" s="54">
        <f t="shared" si="7"/>
        <v>0</v>
      </c>
      <c r="JB21" s="54">
        <f t="shared" si="7"/>
        <v>0</v>
      </c>
      <c r="JC21" s="54">
        <f t="shared" si="7"/>
        <v>0</v>
      </c>
      <c r="JD21" s="54">
        <f t="shared" si="7"/>
        <v>0</v>
      </c>
      <c r="JE21" s="54">
        <f t="shared" si="7"/>
        <v>0</v>
      </c>
      <c r="JF21" s="54">
        <f t="shared" si="7"/>
        <v>0</v>
      </c>
      <c r="JG21" s="54">
        <f t="shared" si="7"/>
        <v>30</v>
      </c>
      <c r="JH21" s="54">
        <f t="shared" si="7"/>
        <v>0</v>
      </c>
      <c r="JI21" s="54">
        <f t="shared" si="7"/>
        <v>0</v>
      </c>
      <c r="JJ21" s="97">
        <v>13</v>
      </c>
      <c r="JK21" s="55" t="str">
        <f t="shared" si="25"/>
        <v/>
      </c>
      <c r="JL21" s="55" t="str">
        <f t="shared" si="8"/>
        <v/>
      </c>
      <c r="JM21" s="55" t="str">
        <f t="shared" si="8"/>
        <v/>
      </c>
      <c r="JN21" s="55" t="str">
        <f t="shared" si="8"/>
        <v/>
      </c>
      <c r="JO21" s="55" t="str">
        <f t="shared" si="8"/>
        <v/>
      </c>
      <c r="JP21" s="55" t="str">
        <f t="shared" si="8"/>
        <v/>
      </c>
      <c r="JQ21" s="55" t="str">
        <f t="shared" si="8"/>
        <v/>
      </c>
      <c r="JR21" s="55" t="str">
        <f t="shared" si="8"/>
        <v/>
      </c>
      <c r="JS21" s="55" t="str">
        <f t="shared" si="8"/>
        <v/>
      </c>
      <c r="JT21" s="55" t="str">
        <f t="shared" si="8"/>
        <v/>
      </c>
      <c r="JU21" s="55" t="str">
        <f t="shared" si="8"/>
        <v/>
      </c>
      <c r="JV21" s="55">
        <f t="shared" si="8"/>
        <v>40</v>
      </c>
      <c r="JW21" s="55" t="str">
        <f t="shared" si="8"/>
        <v/>
      </c>
      <c r="JX21" s="55" t="str">
        <f t="shared" si="8"/>
        <v/>
      </c>
      <c r="JY21" s="55" t="str">
        <f t="shared" si="8"/>
        <v/>
      </c>
      <c r="JZ21" s="55" t="str">
        <f t="shared" si="8"/>
        <v/>
      </c>
      <c r="KA21" s="56">
        <f t="shared" si="9"/>
        <v>40</v>
      </c>
      <c r="KB21" s="57" t="str">
        <f t="shared" si="26"/>
        <v/>
      </c>
      <c r="KC21" s="57" t="str">
        <f t="shared" si="10"/>
        <v xml:space="preserve">INSTRUMENTACION Y SERVICIOS SAS </v>
      </c>
      <c r="KD21" s="57" t="str">
        <f t="shared" si="27"/>
        <v/>
      </c>
      <c r="KE21" s="58" t="str">
        <f t="shared" si="28"/>
        <v xml:space="preserve">INSTRUMENTACION Y SERVICIOS SAS </v>
      </c>
      <c r="KF21" s="59" t="str">
        <f t="shared" si="11"/>
        <v/>
      </c>
      <c r="KG21" s="59">
        <f t="shared" si="12"/>
        <v>2362332.0699999998</v>
      </c>
      <c r="KH21" s="59" t="str">
        <f t="shared" si="13"/>
        <v/>
      </c>
      <c r="KI21" s="59">
        <f t="shared" si="14"/>
        <v>2362332.0699999998</v>
      </c>
      <c r="KJ21" s="97">
        <v>13</v>
      </c>
    </row>
    <row r="22" spans="1:296" ht="38.25" x14ac:dyDescent="0.15">
      <c r="A22" s="97">
        <v>14</v>
      </c>
      <c r="B22" s="98" t="s">
        <v>68</v>
      </c>
      <c r="C22" s="98" t="s">
        <v>81</v>
      </c>
      <c r="D22" s="98" t="s">
        <v>82</v>
      </c>
      <c r="E22" s="99" t="s">
        <v>84</v>
      </c>
      <c r="F22" s="98">
        <v>1</v>
      </c>
      <c r="G22" s="62">
        <v>4703276.666666667</v>
      </c>
      <c r="H22" s="97">
        <v>14</v>
      </c>
      <c r="I22" s="37">
        <v>4192489</v>
      </c>
      <c r="J22" s="37" t="s">
        <v>57</v>
      </c>
      <c r="K22" s="37">
        <v>3570000</v>
      </c>
      <c r="L22" s="37" t="s">
        <v>57</v>
      </c>
      <c r="M22" s="37">
        <v>3584280</v>
      </c>
      <c r="N22" s="37" t="s">
        <v>57</v>
      </c>
      <c r="O22" s="37" t="s">
        <v>57</v>
      </c>
      <c r="P22" s="39" t="s">
        <v>57</v>
      </c>
      <c r="Q22" s="39" t="s">
        <v>57</v>
      </c>
      <c r="R22" s="37" t="s">
        <v>57</v>
      </c>
      <c r="S22" s="39" t="s">
        <v>57</v>
      </c>
      <c r="T22" s="37">
        <v>4656696.0999999996</v>
      </c>
      <c r="U22" s="37" t="s">
        <v>57</v>
      </c>
      <c r="V22" s="37" t="s">
        <v>57</v>
      </c>
      <c r="W22" s="39" t="s">
        <v>57</v>
      </c>
      <c r="X22" s="37" t="s">
        <v>57</v>
      </c>
      <c r="Y22" s="97">
        <v>14</v>
      </c>
      <c r="Z22" s="37">
        <f t="shared" si="15"/>
        <v>4192489</v>
      </c>
      <c r="AA22" s="37" t="str">
        <f t="shared" si="0"/>
        <v>NC</v>
      </c>
      <c r="AB22" s="37">
        <f t="shared" si="0"/>
        <v>3570000</v>
      </c>
      <c r="AC22" s="37" t="str">
        <f t="shared" si="0"/>
        <v>NC</v>
      </c>
      <c r="AD22" s="37">
        <f t="shared" si="0"/>
        <v>3584280</v>
      </c>
      <c r="AE22" s="37" t="str">
        <f t="shared" si="0"/>
        <v>NC</v>
      </c>
      <c r="AF22" s="37" t="str">
        <f t="shared" si="0"/>
        <v>NC</v>
      </c>
      <c r="AG22" s="37" t="str">
        <f t="shared" si="0"/>
        <v>NC</v>
      </c>
      <c r="AH22" s="37" t="str">
        <f t="shared" si="0"/>
        <v>NC</v>
      </c>
      <c r="AI22" s="37" t="str">
        <f t="shared" si="0"/>
        <v>NC</v>
      </c>
      <c r="AJ22" s="37" t="str">
        <f t="shared" si="0"/>
        <v>NC</v>
      </c>
      <c r="AK22" s="37">
        <f t="shared" si="0"/>
        <v>4656696.0999999996</v>
      </c>
      <c r="AL22" s="37" t="str">
        <f t="shared" si="0"/>
        <v>NC</v>
      </c>
      <c r="AM22" s="37" t="str">
        <f t="shared" si="0"/>
        <v>NC</v>
      </c>
      <c r="AN22" s="37" t="str">
        <f t="shared" si="0"/>
        <v>NC</v>
      </c>
      <c r="AO22" s="37" t="str">
        <f t="shared" si="0"/>
        <v>NC</v>
      </c>
      <c r="AP22" s="97">
        <v>14</v>
      </c>
      <c r="AQ22" s="40" t="s">
        <v>58</v>
      </c>
      <c r="AR22" s="40" t="s">
        <v>59</v>
      </c>
      <c r="AS22" s="40" t="s">
        <v>59</v>
      </c>
      <c r="AT22" s="40" t="s">
        <v>59</v>
      </c>
      <c r="AU22" s="40" t="s">
        <v>59</v>
      </c>
      <c r="AV22" s="40" t="s">
        <v>59</v>
      </c>
      <c r="AW22" s="40" t="s">
        <v>59</v>
      </c>
      <c r="AX22" s="40" t="s">
        <v>58</v>
      </c>
      <c r="AY22" s="40" t="s">
        <v>59</v>
      </c>
      <c r="AZ22" s="40" t="s">
        <v>59</v>
      </c>
      <c r="BA22" s="40" t="s">
        <v>59</v>
      </c>
      <c r="BB22" s="40" t="s">
        <v>59</v>
      </c>
      <c r="BC22" s="40" t="s">
        <v>59</v>
      </c>
      <c r="BD22" s="40" t="s">
        <v>58</v>
      </c>
      <c r="BE22" s="40" t="s">
        <v>59</v>
      </c>
      <c r="BF22" s="40" t="s">
        <v>59</v>
      </c>
      <c r="BG22" s="97">
        <v>14</v>
      </c>
      <c r="BH22" s="41" t="s">
        <v>59</v>
      </c>
      <c r="BI22" s="41" t="s">
        <v>59</v>
      </c>
      <c r="BJ22" s="41" t="s">
        <v>58</v>
      </c>
      <c r="BK22" s="41" t="s">
        <v>59</v>
      </c>
      <c r="BL22" s="41" t="s">
        <v>59</v>
      </c>
      <c r="BM22" s="41" t="s">
        <v>59</v>
      </c>
      <c r="BN22" s="41" t="s">
        <v>59</v>
      </c>
      <c r="BO22" s="41" t="s">
        <v>59</v>
      </c>
      <c r="BP22" s="41" t="s">
        <v>59</v>
      </c>
      <c r="BQ22" s="41" t="s">
        <v>59</v>
      </c>
      <c r="BR22" s="41" t="s">
        <v>59</v>
      </c>
      <c r="BS22" s="41" t="s">
        <v>59</v>
      </c>
      <c r="BT22" s="41" t="s">
        <v>59</v>
      </c>
      <c r="BU22" s="41" t="s">
        <v>59</v>
      </c>
      <c r="BV22" s="41" t="s">
        <v>59</v>
      </c>
      <c r="BW22" s="41" t="s">
        <v>59</v>
      </c>
      <c r="BX22" s="97">
        <v>14</v>
      </c>
      <c r="BY22" s="42" t="s">
        <v>59</v>
      </c>
      <c r="BZ22" s="42" t="s">
        <v>59</v>
      </c>
      <c r="CA22" s="42" t="s">
        <v>58</v>
      </c>
      <c r="CB22" s="42" t="s">
        <v>59</v>
      </c>
      <c r="CC22" s="42" t="s">
        <v>59</v>
      </c>
      <c r="CD22" s="42" t="s">
        <v>59</v>
      </c>
      <c r="CE22" s="42" t="s">
        <v>59</v>
      </c>
      <c r="CF22" s="42" t="s">
        <v>59</v>
      </c>
      <c r="CG22" s="42" t="s">
        <v>59</v>
      </c>
      <c r="CH22" s="42" t="s">
        <v>59</v>
      </c>
      <c r="CI22" s="42" t="s">
        <v>59</v>
      </c>
      <c r="CJ22" s="42" t="s">
        <v>59</v>
      </c>
      <c r="CK22" s="42" t="s">
        <v>59</v>
      </c>
      <c r="CL22" s="42" t="s">
        <v>59</v>
      </c>
      <c r="CM22" s="42" t="s">
        <v>59</v>
      </c>
      <c r="CN22" s="42" t="s">
        <v>59</v>
      </c>
      <c r="CO22" s="97">
        <v>14</v>
      </c>
      <c r="CP22" s="43" t="str">
        <f t="shared" si="1"/>
        <v>NO CUMPLE</v>
      </c>
      <c r="CQ22" s="43" t="str">
        <f t="shared" si="1"/>
        <v>CUMPLE</v>
      </c>
      <c r="CR22" s="43" t="str">
        <f t="shared" si="1"/>
        <v>NO CUMPLE</v>
      </c>
      <c r="CS22" s="43" t="str">
        <f t="shared" si="1"/>
        <v>CUMPLE</v>
      </c>
      <c r="CT22" s="43" t="str">
        <f t="shared" si="1"/>
        <v>CUMPLE</v>
      </c>
      <c r="CU22" s="43" t="str">
        <f t="shared" si="1"/>
        <v>CUMPLE</v>
      </c>
      <c r="CV22" s="43" t="str">
        <f t="shared" si="1"/>
        <v>CUMPLE</v>
      </c>
      <c r="CW22" s="43" t="str">
        <f t="shared" si="1"/>
        <v>NO CUMPLE</v>
      </c>
      <c r="CX22" s="43" t="str">
        <f t="shared" si="1"/>
        <v>CUMPLE</v>
      </c>
      <c r="CY22" s="43" t="str">
        <f t="shared" si="1"/>
        <v>CUMPLE</v>
      </c>
      <c r="CZ22" s="43" t="str">
        <f t="shared" si="1"/>
        <v>CUMPLE</v>
      </c>
      <c r="DA22" s="43" t="str">
        <f t="shared" si="1"/>
        <v>CUMPLE</v>
      </c>
      <c r="DB22" s="43" t="str">
        <f t="shared" si="1"/>
        <v>CUMPLE</v>
      </c>
      <c r="DC22" s="43" t="str">
        <f t="shared" si="1"/>
        <v>NO CUMPLE</v>
      </c>
      <c r="DD22" s="43" t="str">
        <f t="shared" si="1"/>
        <v>CUMPLE</v>
      </c>
      <c r="DE22" s="43" t="str">
        <f t="shared" si="1"/>
        <v>CUMPLE</v>
      </c>
      <c r="DF22" s="97">
        <v>14</v>
      </c>
      <c r="DG22" s="44" t="s">
        <v>59</v>
      </c>
      <c r="DH22" s="44" t="s">
        <v>57</v>
      </c>
      <c r="DI22" s="44" t="s">
        <v>59</v>
      </c>
      <c r="DJ22" s="44" t="s">
        <v>57</v>
      </c>
      <c r="DK22" s="44" t="s">
        <v>59</v>
      </c>
      <c r="DL22" s="44" t="s">
        <v>57</v>
      </c>
      <c r="DM22" s="44" t="s">
        <v>57</v>
      </c>
      <c r="DN22" s="44" t="s">
        <v>57</v>
      </c>
      <c r="DO22" s="44" t="s">
        <v>57</v>
      </c>
      <c r="DP22" s="44" t="s">
        <v>57</v>
      </c>
      <c r="DQ22" s="44" t="s">
        <v>57</v>
      </c>
      <c r="DR22" s="44" t="s">
        <v>58</v>
      </c>
      <c r="DS22" s="44" t="s">
        <v>57</v>
      </c>
      <c r="DT22" s="44" t="s">
        <v>57</v>
      </c>
      <c r="DU22" s="44" t="s">
        <v>57</v>
      </c>
      <c r="DV22" s="44" t="s">
        <v>57</v>
      </c>
      <c r="DW22" s="97">
        <v>14</v>
      </c>
      <c r="DX22" s="45" t="s">
        <v>58</v>
      </c>
      <c r="DY22" s="45" t="s">
        <v>57</v>
      </c>
      <c r="DZ22" s="45" t="s">
        <v>59</v>
      </c>
      <c r="EA22" s="45" t="s">
        <v>57</v>
      </c>
      <c r="EB22" s="45" t="s">
        <v>59</v>
      </c>
      <c r="EC22" s="45" t="s">
        <v>57</v>
      </c>
      <c r="ED22" s="45" t="s">
        <v>57</v>
      </c>
      <c r="EE22" s="45" t="s">
        <v>57</v>
      </c>
      <c r="EF22" s="45" t="s">
        <v>57</v>
      </c>
      <c r="EG22" s="45" t="s">
        <v>57</v>
      </c>
      <c r="EH22" s="45" t="s">
        <v>57</v>
      </c>
      <c r="EI22" s="45" t="s">
        <v>58</v>
      </c>
      <c r="EJ22" s="45" t="s">
        <v>57</v>
      </c>
      <c r="EK22" s="45" t="s">
        <v>57</v>
      </c>
      <c r="EL22" s="45" t="s">
        <v>57</v>
      </c>
      <c r="EM22" s="45" t="s">
        <v>57</v>
      </c>
      <c r="EN22" s="97">
        <v>14</v>
      </c>
      <c r="EO22" s="37" t="str">
        <f t="shared" si="2"/>
        <v/>
      </c>
      <c r="EP22" s="37" t="str">
        <f t="shared" si="2"/>
        <v/>
      </c>
      <c r="EQ22" s="37" t="str">
        <f t="shared" si="2"/>
        <v/>
      </c>
      <c r="ER22" s="37" t="str">
        <f t="shared" si="2"/>
        <v/>
      </c>
      <c r="ES22" s="37">
        <f t="shared" si="2"/>
        <v>3584280</v>
      </c>
      <c r="ET22" s="37" t="str">
        <f t="shared" si="2"/>
        <v/>
      </c>
      <c r="EU22" s="37" t="str">
        <f t="shared" si="2"/>
        <v/>
      </c>
      <c r="EV22" s="37" t="str">
        <f t="shared" si="2"/>
        <v/>
      </c>
      <c r="EW22" s="37" t="str">
        <f t="shared" si="2"/>
        <v/>
      </c>
      <c r="EX22" s="37" t="str">
        <f t="shared" si="2"/>
        <v/>
      </c>
      <c r="EY22" s="37" t="str">
        <f t="shared" si="2"/>
        <v/>
      </c>
      <c r="EZ22" s="37" t="str">
        <f t="shared" si="2"/>
        <v/>
      </c>
      <c r="FA22" s="37" t="str">
        <f t="shared" si="2"/>
        <v/>
      </c>
      <c r="FB22" s="37" t="str">
        <f t="shared" si="2"/>
        <v/>
      </c>
      <c r="FC22" s="37" t="str">
        <f t="shared" si="2"/>
        <v/>
      </c>
      <c r="FD22" s="37" t="str">
        <f t="shared" si="2"/>
        <v/>
      </c>
      <c r="FE22" s="37">
        <v>4703276.666666667</v>
      </c>
      <c r="FF22" s="37">
        <v>4703276.666666667</v>
      </c>
      <c r="FG22" s="46">
        <f t="shared" si="16"/>
        <v>1</v>
      </c>
      <c r="FH22" s="46">
        <f t="shared" si="17"/>
        <v>0</v>
      </c>
      <c r="FI22" s="47">
        <f t="shared" si="18"/>
        <v>3584280</v>
      </c>
      <c r="FJ22" s="48">
        <f t="shared" ref="FJ22:FJ25" si="31">IFERROR(FI22*0.15/40,"")</f>
        <v>13441.05</v>
      </c>
      <c r="FK22" s="97">
        <v>14</v>
      </c>
      <c r="FL22" s="49" t="str">
        <f t="shared" si="19"/>
        <v/>
      </c>
      <c r="FM22" s="49" t="str">
        <f t="shared" si="3"/>
        <v/>
      </c>
      <c r="FN22" s="49" t="str">
        <f t="shared" si="3"/>
        <v/>
      </c>
      <c r="FO22" s="49" t="str">
        <f t="shared" si="3"/>
        <v/>
      </c>
      <c r="FP22" s="49">
        <f t="shared" si="3"/>
        <v>26666.666666666668</v>
      </c>
      <c r="FQ22" s="49" t="str">
        <f t="shared" si="3"/>
        <v/>
      </c>
      <c r="FR22" s="49" t="str">
        <f t="shared" si="3"/>
        <v/>
      </c>
      <c r="FS22" s="49" t="str">
        <f t="shared" si="3"/>
        <v/>
      </c>
      <c r="FT22" s="49" t="str">
        <f t="shared" si="3"/>
        <v/>
      </c>
      <c r="FU22" s="49" t="str">
        <f t="shared" si="3"/>
        <v/>
      </c>
      <c r="FV22" s="49" t="str">
        <f t="shared" si="3"/>
        <v/>
      </c>
      <c r="FW22" s="49" t="str">
        <f t="shared" si="3"/>
        <v/>
      </c>
      <c r="FX22" s="49" t="str">
        <f t="shared" si="3"/>
        <v/>
      </c>
      <c r="FY22" s="49" t="str">
        <f t="shared" si="3"/>
        <v/>
      </c>
      <c r="FZ22" s="49" t="str">
        <f t="shared" si="3"/>
        <v/>
      </c>
      <c r="GA22" s="49" t="str">
        <f t="shared" si="3"/>
        <v/>
      </c>
      <c r="GB22" s="97">
        <v>14</v>
      </c>
      <c r="GC22" s="50" t="str">
        <f t="shared" si="20"/>
        <v/>
      </c>
      <c r="GD22" s="50" t="str">
        <f t="shared" si="4"/>
        <v/>
      </c>
      <c r="GE22" s="50" t="str">
        <f t="shared" si="4"/>
        <v/>
      </c>
      <c r="GF22" s="50" t="str">
        <f t="shared" si="4"/>
        <v/>
      </c>
      <c r="GG22" s="50">
        <f t="shared" si="4"/>
        <v>0</v>
      </c>
      <c r="GH22" s="50" t="str">
        <f t="shared" si="4"/>
        <v/>
      </c>
      <c r="GI22" s="50" t="str">
        <f t="shared" si="4"/>
        <v/>
      </c>
      <c r="GJ22" s="50" t="str">
        <f t="shared" si="4"/>
        <v/>
      </c>
      <c r="GK22" s="50" t="str">
        <f t="shared" si="4"/>
        <v/>
      </c>
      <c r="GL22" s="50" t="str">
        <f t="shared" si="4"/>
        <v/>
      </c>
      <c r="GM22" s="50" t="str">
        <f t="shared" si="4"/>
        <v/>
      </c>
      <c r="GN22" s="50" t="str">
        <f t="shared" si="4"/>
        <v/>
      </c>
      <c r="GO22" s="50" t="str">
        <f t="shared" si="4"/>
        <v/>
      </c>
      <c r="GP22" s="50" t="str">
        <f t="shared" si="4"/>
        <v/>
      </c>
      <c r="GQ22" s="50" t="str">
        <f t="shared" si="4"/>
        <v/>
      </c>
      <c r="GR22" s="50" t="str">
        <f t="shared" si="4"/>
        <v/>
      </c>
      <c r="GS22" s="97">
        <v>14</v>
      </c>
      <c r="GT22" s="51" t="str">
        <f t="shared" si="21"/>
        <v/>
      </c>
      <c r="GU22" s="51" t="str">
        <f t="shared" si="5"/>
        <v/>
      </c>
      <c r="GV22" s="51" t="str">
        <f t="shared" si="5"/>
        <v/>
      </c>
      <c r="GW22" s="51" t="str">
        <f t="shared" si="5"/>
        <v/>
      </c>
      <c r="GX22" s="51">
        <f t="shared" si="5"/>
        <v>0</v>
      </c>
      <c r="GY22" s="51" t="str">
        <f t="shared" si="5"/>
        <v/>
      </c>
      <c r="GZ22" s="51" t="str">
        <f t="shared" si="5"/>
        <v/>
      </c>
      <c r="HA22" s="51" t="str">
        <f t="shared" si="5"/>
        <v/>
      </c>
      <c r="HB22" s="51" t="str">
        <f t="shared" si="5"/>
        <v/>
      </c>
      <c r="HC22" s="51" t="str">
        <f t="shared" si="5"/>
        <v/>
      </c>
      <c r="HD22" s="51" t="str">
        <f t="shared" si="5"/>
        <v/>
      </c>
      <c r="HE22" s="51" t="str">
        <f t="shared" si="5"/>
        <v/>
      </c>
      <c r="HF22" s="51" t="str">
        <f t="shared" si="5"/>
        <v/>
      </c>
      <c r="HG22" s="51" t="str">
        <f t="shared" si="5"/>
        <v/>
      </c>
      <c r="HH22" s="51" t="str">
        <f t="shared" si="5"/>
        <v/>
      </c>
      <c r="HI22" s="51" t="str">
        <f t="shared" si="5"/>
        <v/>
      </c>
      <c r="HJ22" s="100">
        <f t="shared" si="22"/>
        <v>0</v>
      </c>
      <c r="HK22" s="97">
        <v>14</v>
      </c>
      <c r="HL22" s="52" t="str">
        <f t="shared" si="23"/>
        <v/>
      </c>
      <c r="HM22" s="52" t="str">
        <f t="shared" si="6"/>
        <v/>
      </c>
      <c r="HN22" s="52" t="str">
        <f t="shared" si="6"/>
        <v/>
      </c>
      <c r="HO22" s="52" t="str">
        <f t="shared" si="6"/>
        <v/>
      </c>
      <c r="HP22" s="52">
        <f t="shared" si="6"/>
        <v>40</v>
      </c>
      <c r="HQ22" s="52" t="str">
        <f t="shared" si="6"/>
        <v/>
      </c>
      <c r="HR22" s="52" t="str">
        <f t="shared" si="6"/>
        <v/>
      </c>
      <c r="HS22" s="52" t="str">
        <f t="shared" si="6"/>
        <v/>
      </c>
      <c r="HT22" s="52" t="str">
        <f t="shared" si="6"/>
        <v/>
      </c>
      <c r="HU22" s="52" t="str">
        <f t="shared" si="6"/>
        <v/>
      </c>
      <c r="HV22" s="52" t="str">
        <f t="shared" si="6"/>
        <v/>
      </c>
      <c r="HW22" s="52" t="str">
        <f t="shared" si="6"/>
        <v/>
      </c>
      <c r="HX22" s="52" t="str">
        <f t="shared" si="6"/>
        <v/>
      </c>
      <c r="HY22" s="52" t="str">
        <f t="shared" si="6"/>
        <v/>
      </c>
      <c r="HZ22" s="52" t="str">
        <f t="shared" si="6"/>
        <v/>
      </c>
      <c r="IA22" s="52" t="str">
        <f t="shared" si="6"/>
        <v/>
      </c>
      <c r="IB22" s="97">
        <v>14</v>
      </c>
      <c r="IC22" s="53">
        <v>36</v>
      </c>
      <c r="ID22" s="53"/>
      <c r="IE22" s="53">
        <v>62.400000000000006</v>
      </c>
      <c r="IF22" s="53"/>
      <c r="IG22" s="53">
        <v>24</v>
      </c>
      <c r="IH22" s="53"/>
      <c r="II22" s="53"/>
      <c r="IJ22" s="53"/>
      <c r="IK22" s="53"/>
      <c r="IL22" s="53"/>
      <c r="IM22" s="53"/>
      <c r="IN22" s="53">
        <v>36</v>
      </c>
      <c r="IO22" s="53"/>
      <c r="IP22" s="53"/>
      <c r="IQ22" s="53"/>
      <c r="IR22" s="53"/>
      <c r="IS22" s="97">
        <v>14</v>
      </c>
      <c r="IT22" s="54">
        <f t="shared" si="24"/>
        <v>20</v>
      </c>
      <c r="IU22" s="54">
        <f t="shared" si="7"/>
        <v>0</v>
      </c>
      <c r="IV22" s="54">
        <f t="shared" si="7"/>
        <v>60</v>
      </c>
      <c r="IW22" s="54">
        <f t="shared" si="7"/>
        <v>0</v>
      </c>
      <c r="IX22" s="54">
        <f t="shared" si="7"/>
        <v>0</v>
      </c>
      <c r="IY22" s="54">
        <f t="shared" si="7"/>
        <v>0</v>
      </c>
      <c r="IZ22" s="54">
        <f t="shared" si="7"/>
        <v>0</v>
      </c>
      <c r="JA22" s="54">
        <f t="shared" si="7"/>
        <v>0</v>
      </c>
      <c r="JB22" s="54">
        <f t="shared" si="7"/>
        <v>0</v>
      </c>
      <c r="JC22" s="54">
        <f t="shared" si="7"/>
        <v>0</v>
      </c>
      <c r="JD22" s="54">
        <f t="shared" si="7"/>
        <v>0</v>
      </c>
      <c r="JE22" s="54">
        <f t="shared" si="7"/>
        <v>20</v>
      </c>
      <c r="JF22" s="54">
        <f t="shared" si="7"/>
        <v>0</v>
      </c>
      <c r="JG22" s="54">
        <f t="shared" si="7"/>
        <v>0</v>
      </c>
      <c r="JH22" s="54">
        <f t="shared" si="7"/>
        <v>0</v>
      </c>
      <c r="JI22" s="54">
        <f t="shared" si="7"/>
        <v>0</v>
      </c>
      <c r="JJ22" s="97">
        <v>14</v>
      </c>
      <c r="JK22" s="55" t="str">
        <f t="shared" si="25"/>
        <v/>
      </c>
      <c r="JL22" s="55" t="str">
        <f t="shared" si="8"/>
        <v/>
      </c>
      <c r="JM22" s="55" t="str">
        <f t="shared" si="8"/>
        <v/>
      </c>
      <c r="JN22" s="55" t="str">
        <f t="shared" si="8"/>
        <v/>
      </c>
      <c r="JO22" s="55">
        <f t="shared" si="8"/>
        <v>40</v>
      </c>
      <c r="JP22" s="55" t="str">
        <f t="shared" si="8"/>
        <v/>
      </c>
      <c r="JQ22" s="55" t="str">
        <f t="shared" si="8"/>
        <v/>
      </c>
      <c r="JR22" s="55" t="str">
        <f t="shared" si="8"/>
        <v/>
      </c>
      <c r="JS22" s="55" t="str">
        <f t="shared" si="8"/>
        <v/>
      </c>
      <c r="JT22" s="55" t="str">
        <f t="shared" si="8"/>
        <v/>
      </c>
      <c r="JU22" s="55" t="str">
        <f t="shared" si="8"/>
        <v/>
      </c>
      <c r="JV22" s="55" t="str">
        <f t="shared" si="8"/>
        <v/>
      </c>
      <c r="JW22" s="55" t="str">
        <f t="shared" si="8"/>
        <v/>
      </c>
      <c r="JX22" s="55" t="str">
        <f t="shared" si="8"/>
        <v/>
      </c>
      <c r="JY22" s="55" t="str">
        <f t="shared" si="8"/>
        <v/>
      </c>
      <c r="JZ22" s="55" t="str">
        <f t="shared" si="8"/>
        <v/>
      </c>
      <c r="KA22" s="56">
        <f t="shared" si="9"/>
        <v>40</v>
      </c>
      <c r="KB22" s="57" t="str">
        <f t="shared" si="26"/>
        <v xml:space="preserve">CESAR TABARES L Y COMPAÑIA SAS CTL COMPANY SAS </v>
      </c>
      <c r="KC22" s="57" t="str">
        <f t="shared" si="10"/>
        <v/>
      </c>
      <c r="KD22" s="57" t="str">
        <f t="shared" si="27"/>
        <v/>
      </c>
      <c r="KE22" s="58" t="str">
        <f t="shared" si="28"/>
        <v xml:space="preserve">CESAR TABARES L Y COMPAÑIA SAS CTL COMPANY SAS </v>
      </c>
      <c r="KF22" s="59">
        <f t="shared" si="11"/>
        <v>3584280</v>
      </c>
      <c r="KG22" s="59" t="str">
        <f t="shared" si="12"/>
        <v/>
      </c>
      <c r="KH22" s="59" t="str">
        <f t="shared" si="13"/>
        <v/>
      </c>
      <c r="KI22" s="59">
        <f t="shared" si="14"/>
        <v>3584280</v>
      </c>
      <c r="KJ22" s="97">
        <v>14</v>
      </c>
    </row>
    <row r="23" spans="1:296" ht="38.25" x14ac:dyDescent="0.15">
      <c r="A23" s="97">
        <v>15</v>
      </c>
      <c r="B23" s="98" t="s">
        <v>68</v>
      </c>
      <c r="C23" s="98" t="s">
        <v>81</v>
      </c>
      <c r="D23" s="98" t="s">
        <v>82</v>
      </c>
      <c r="E23" s="101" t="s">
        <v>85</v>
      </c>
      <c r="F23" s="98">
        <v>1</v>
      </c>
      <c r="G23" s="62">
        <v>10329993.333333332</v>
      </c>
      <c r="H23" s="97">
        <v>15</v>
      </c>
      <c r="I23" s="37" t="s">
        <v>57</v>
      </c>
      <c r="J23" s="37" t="s">
        <v>57</v>
      </c>
      <c r="K23" s="37" t="s">
        <v>57</v>
      </c>
      <c r="L23" s="37" t="s">
        <v>57</v>
      </c>
      <c r="M23" s="37" t="s">
        <v>57</v>
      </c>
      <c r="N23" s="37" t="s">
        <v>57</v>
      </c>
      <c r="O23" s="37" t="s">
        <v>57</v>
      </c>
      <c r="P23" s="39" t="s">
        <v>57</v>
      </c>
      <c r="Q23" s="39" t="s">
        <v>57</v>
      </c>
      <c r="R23" s="37" t="s">
        <v>57</v>
      </c>
      <c r="S23" s="39" t="s">
        <v>57</v>
      </c>
      <c r="T23" s="37" t="s">
        <v>57</v>
      </c>
      <c r="U23" s="37" t="s">
        <v>57</v>
      </c>
      <c r="V23" s="37" t="s">
        <v>57</v>
      </c>
      <c r="W23" s="39" t="s">
        <v>57</v>
      </c>
      <c r="X23" s="37" t="s">
        <v>57</v>
      </c>
      <c r="Y23" s="97">
        <v>15</v>
      </c>
      <c r="Z23" s="37" t="str">
        <f t="shared" si="15"/>
        <v>NC</v>
      </c>
      <c r="AA23" s="37" t="str">
        <f t="shared" si="0"/>
        <v>NC</v>
      </c>
      <c r="AB23" s="37" t="str">
        <f t="shared" si="0"/>
        <v>NC</v>
      </c>
      <c r="AC23" s="37" t="str">
        <f t="shared" si="0"/>
        <v>NC</v>
      </c>
      <c r="AD23" s="37" t="str">
        <f t="shared" si="0"/>
        <v>NC</v>
      </c>
      <c r="AE23" s="37" t="str">
        <f t="shared" si="0"/>
        <v>NC</v>
      </c>
      <c r="AF23" s="37" t="str">
        <f t="shared" si="0"/>
        <v>NC</v>
      </c>
      <c r="AG23" s="37" t="str">
        <f t="shared" si="0"/>
        <v>NC</v>
      </c>
      <c r="AH23" s="37" t="str">
        <f t="shared" si="0"/>
        <v>NC</v>
      </c>
      <c r="AI23" s="37" t="str">
        <f t="shared" si="0"/>
        <v>NC</v>
      </c>
      <c r="AJ23" s="37" t="str">
        <f t="shared" si="0"/>
        <v>NC</v>
      </c>
      <c r="AK23" s="37" t="str">
        <f t="shared" si="0"/>
        <v>NC</v>
      </c>
      <c r="AL23" s="37" t="str">
        <f t="shared" si="0"/>
        <v>NC</v>
      </c>
      <c r="AM23" s="37" t="str">
        <f t="shared" si="0"/>
        <v>NC</v>
      </c>
      <c r="AN23" s="37" t="str">
        <f t="shared" si="0"/>
        <v>NC</v>
      </c>
      <c r="AO23" s="37" t="str">
        <f t="shared" si="0"/>
        <v>NC</v>
      </c>
      <c r="AP23" s="97">
        <v>15</v>
      </c>
      <c r="AQ23" s="40" t="s">
        <v>58</v>
      </c>
      <c r="AR23" s="40" t="s">
        <v>59</v>
      </c>
      <c r="AS23" s="40" t="s">
        <v>59</v>
      </c>
      <c r="AT23" s="40" t="s">
        <v>59</v>
      </c>
      <c r="AU23" s="40" t="s">
        <v>59</v>
      </c>
      <c r="AV23" s="40" t="s">
        <v>59</v>
      </c>
      <c r="AW23" s="40" t="s">
        <v>59</v>
      </c>
      <c r="AX23" s="40" t="s">
        <v>58</v>
      </c>
      <c r="AY23" s="40" t="s">
        <v>59</v>
      </c>
      <c r="AZ23" s="40" t="s">
        <v>59</v>
      </c>
      <c r="BA23" s="40" t="s">
        <v>59</v>
      </c>
      <c r="BB23" s="40" t="s">
        <v>59</v>
      </c>
      <c r="BC23" s="40" t="s">
        <v>59</v>
      </c>
      <c r="BD23" s="40" t="s">
        <v>58</v>
      </c>
      <c r="BE23" s="40" t="s">
        <v>59</v>
      </c>
      <c r="BF23" s="40" t="s">
        <v>59</v>
      </c>
      <c r="BG23" s="97">
        <v>15</v>
      </c>
      <c r="BH23" s="41" t="s">
        <v>59</v>
      </c>
      <c r="BI23" s="41" t="s">
        <v>59</v>
      </c>
      <c r="BJ23" s="41" t="s">
        <v>58</v>
      </c>
      <c r="BK23" s="41" t="s">
        <v>59</v>
      </c>
      <c r="BL23" s="41" t="s">
        <v>59</v>
      </c>
      <c r="BM23" s="41" t="s">
        <v>59</v>
      </c>
      <c r="BN23" s="41" t="s">
        <v>59</v>
      </c>
      <c r="BO23" s="41" t="s">
        <v>59</v>
      </c>
      <c r="BP23" s="41" t="s">
        <v>59</v>
      </c>
      <c r="BQ23" s="41" t="s">
        <v>59</v>
      </c>
      <c r="BR23" s="41" t="s">
        <v>59</v>
      </c>
      <c r="BS23" s="41" t="s">
        <v>59</v>
      </c>
      <c r="BT23" s="41" t="s">
        <v>59</v>
      </c>
      <c r="BU23" s="41" t="s">
        <v>59</v>
      </c>
      <c r="BV23" s="41" t="s">
        <v>59</v>
      </c>
      <c r="BW23" s="41" t="s">
        <v>59</v>
      </c>
      <c r="BX23" s="97">
        <v>15</v>
      </c>
      <c r="BY23" s="42" t="s">
        <v>59</v>
      </c>
      <c r="BZ23" s="42" t="s">
        <v>59</v>
      </c>
      <c r="CA23" s="42" t="s">
        <v>58</v>
      </c>
      <c r="CB23" s="42" t="s">
        <v>59</v>
      </c>
      <c r="CC23" s="42" t="s">
        <v>59</v>
      </c>
      <c r="CD23" s="42" t="s">
        <v>59</v>
      </c>
      <c r="CE23" s="42" t="s">
        <v>59</v>
      </c>
      <c r="CF23" s="42" t="s">
        <v>59</v>
      </c>
      <c r="CG23" s="42" t="s">
        <v>59</v>
      </c>
      <c r="CH23" s="42" t="s">
        <v>59</v>
      </c>
      <c r="CI23" s="42" t="s">
        <v>59</v>
      </c>
      <c r="CJ23" s="42" t="s">
        <v>59</v>
      </c>
      <c r="CK23" s="42" t="s">
        <v>59</v>
      </c>
      <c r="CL23" s="42" t="s">
        <v>59</v>
      </c>
      <c r="CM23" s="42" t="s">
        <v>59</v>
      </c>
      <c r="CN23" s="42" t="s">
        <v>59</v>
      </c>
      <c r="CO23" s="97">
        <v>15</v>
      </c>
      <c r="CP23" s="43" t="str">
        <f t="shared" si="1"/>
        <v>NO CUMPLE</v>
      </c>
      <c r="CQ23" s="43" t="str">
        <f t="shared" si="1"/>
        <v>CUMPLE</v>
      </c>
      <c r="CR23" s="43" t="str">
        <f t="shared" si="1"/>
        <v>NO CUMPLE</v>
      </c>
      <c r="CS23" s="43" t="str">
        <f t="shared" si="1"/>
        <v>CUMPLE</v>
      </c>
      <c r="CT23" s="43" t="str">
        <f t="shared" si="1"/>
        <v>CUMPLE</v>
      </c>
      <c r="CU23" s="43" t="str">
        <f t="shared" si="1"/>
        <v>CUMPLE</v>
      </c>
      <c r="CV23" s="43" t="str">
        <f t="shared" si="1"/>
        <v>CUMPLE</v>
      </c>
      <c r="CW23" s="43" t="str">
        <f t="shared" si="1"/>
        <v>NO CUMPLE</v>
      </c>
      <c r="CX23" s="43" t="str">
        <f t="shared" si="1"/>
        <v>CUMPLE</v>
      </c>
      <c r="CY23" s="43" t="str">
        <f t="shared" si="1"/>
        <v>CUMPLE</v>
      </c>
      <c r="CZ23" s="43" t="str">
        <f t="shared" si="1"/>
        <v>CUMPLE</v>
      </c>
      <c r="DA23" s="43" t="str">
        <f t="shared" si="1"/>
        <v>CUMPLE</v>
      </c>
      <c r="DB23" s="43" t="str">
        <f t="shared" si="1"/>
        <v>CUMPLE</v>
      </c>
      <c r="DC23" s="43" t="str">
        <f t="shared" si="1"/>
        <v>NO CUMPLE</v>
      </c>
      <c r="DD23" s="43" t="str">
        <f t="shared" si="1"/>
        <v>CUMPLE</v>
      </c>
      <c r="DE23" s="43" t="str">
        <f t="shared" si="1"/>
        <v>CUMPLE</v>
      </c>
      <c r="DF23" s="97">
        <v>15</v>
      </c>
      <c r="DG23" s="44" t="s">
        <v>57</v>
      </c>
      <c r="DH23" s="44" t="s">
        <v>57</v>
      </c>
      <c r="DI23" s="44" t="s">
        <v>57</v>
      </c>
      <c r="DJ23" s="44" t="s">
        <v>57</v>
      </c>
      <c r="DK23" s="44" t="s">
        <v>57</v>
      </c>
      <c r="DL23" s="44" t="s">
        <v>57</v>
      </c>
      <c r="DM23" s="44" t="s">
        <v>57</v>
      </c>
      <c r="DN23" s="44" t="s">
        <v>57</v>
      </c>
      <c r="DO23" s="44" t="s">
        <v>57</v>
      </c>
      <c r="DP23" s="44" t="s">
        <v>57</v>
      </c>
      <c r="DQ23" s="44" t="s">
        <v>57</v>
      </c>
      <c r="DR23" s="44" t="s">
        <v>57</v>
      </c>
      <c r="DS23" s="44" t="s">
        <v>57</v>
      </c>
      <c r="DT23" s="44" t="s">
        <v>57</v>
      </c>
      <c r="DU23" s="44" t="s">
        <v>57</v>
      </c>
      <c r="DV23" s="44" t="s">
        <v>57</v>
      </c>
      <c r="DW23" s="97">
        <v>15</v>
      </c>
      <c r="DX23" s="45" t="s">
        <v>57</v>
      </c>
      <c r="DY23" s="45" t="s">
        <v>57</v>
      </c>
      <c r="DZ23" s="45" t="s">
        <v>57</v>
      </c>
      <c r="EA23" s="45" t="s">
        <v>57</v>
      </c>
      <c r="EB23" s="45" t="s">
        <v>57</v>
      </c>
      <c r="EC23" s="45" t="s">
        <v>57</v>
      </c>
      <c r="ED23" s="45" t="s">
        <v>57</v>
      </c>
      <c r="EE23" s="45" t="s">
        <v>57</v>
      </c>
      <c r="EF23" s="45" t="s">
        <v>57</v>
      </c>
      <c r="EG23" s="45" t="s">
        <v>57</v>
      </c>
      <c r="EH23" s="45" t="s">
        <v>57</v>
      </c>
      <c r="EI23" s="45" t="s">
        <v>57</v>
      </c>
      <c r="EJ23" s="45" t="s">
        <v>57</v>
      </c>
      <c r="EK23" s="45" t="s">
        <v>57</v>
      </c>
      <c r="EL23" s="45" t="s">
        <v>57</v>
      </c>
      <c r="EM23" s="45" t="s">
        <v>57</v>
      </c>
      <c r="EN23" s="97">
        <v>15</v>
      </c>
      <c r="EO23" s="37" t="str">
        <f t="shared" si="2"/>
        <v/>
      </c>
      <c r="EP23" s="37" t="str">
        <f t="shared" si="2"/>
        <v/>
      </c>
      <c r="EQ23" s="37" t="str">
        <f t="shared" si="2"/>
        <v/>
      </c>
      <c r="ER23" s="37" t="str">
        <f t="shared" si="2"/>
        <v/>
      </c>
      <c r="ES23" s="37" t="str">
        <f t="shared" si="2"/>
        <v/>
      </c>
      <c r="ET23" s="37" t="str">
        <f t="shared" si="2"/>
        <v/>
      </c>
      <c r="EU23" s="37" t="str">
        <f t="shared" si="2"/>
        <v/>
      </c>
      <c r="EV23" s="37" t="str">
        <f t="shared" si="2"/>
        <v/>
      </c>
      <c r="EW23" s="37" t="str">
        <f t="shared" si="2"/>
        <v/>
      </c>
      <c r="EX23" s="37" t="str">
        <f t="shared" si="2"/>
        <v/>
      </c>
      <c r="EY23" s="37" t="str">
        <f t="shared" si="2"/>
        <v/>
      </c>
      <c r="EZ23" s="37" t="str">
        <f t="shared" si="2"/>
        <v/>
      </c>
      <c r="FA23" s="37" t="str">
        <f t="shared" si="2"/>
        <v/>
      </c>
      <c r="FB23" s="37" t="str">
        <f t="shared" si="2"/>
        <v/>
      </c>
      <c r="FC23" s="37" t="str">
        <f t="shared" si="2"/>
        <v/>
      </c>
      <c r="FD23" s="37" t="str">
        <f t="shared" si="2"/>
        <v/>
      </c>
      <c r="FE23" s="37">
        <v>10329993.333333332</v>
      </c>
      <c r="FF23" s="37">
        <v>10329993.333333332</v>
      </c>
      <c r="FG23" s="46">
        <f t="shared" si="16"/>
        <v>0</v>
      </c>
      <c r="FH23" s="46">
        <f t="shared" si="17"/>
        <v>0</v>
      </c>
      <c r="FI23" s="47" t="str">
        <f t="shared" si="18"/>
        <v/>
      </c>
      <c r="FJ23" s="48" t="str">
        <f t="shared" si="31"/>
        <v/>
      </c>
      <c r="FK23" s="97">
        <v>15</v>
      </c>
      <c r="FL23" s="49" t="str">
        <f t="shared" si="19"/>
        <v/>
      </c>
      <c r="FM23" s="49" t="str">
        <f t="shared" si="3"/>
        <v/>
      </c>
      <c r="FN23" s="49" t="str">
        <f t="shared" si="3"/>
        <v/>
      </c>
      <c r="FO23" s="49" t="str">
        <f t="shared" si="3"/>
        <v/>
      </c>
      <c r="FP23" s="49" t="str">
        <f t="shared" si="3"/>
        <v/>
      </c>
      <c r="FQ23" s="49" t="str">
        <f t="shared" si="3"/>
        <v/>
      </c>
      <c r="FR23" s="49" t="str">
        <f t="shared" si="3"/>
        <v/>
      </c>
      <c r="FS23" s="49" t="str">
        <f t="shared" si="3"/>
        <v/>
      </c>
      <c r="FT23" s="49" t="str">
        <f t="shared" si="3"/>
        <v/>
      </c>
      <c r="FU23" s="49" t="str">
        <f t="shared" si="3"/>
        <v/>
      </c>
      <c r="FV23" s="49" t="str">
        <f t="shared" si="3"/>
        <v/>
      </c>
      <c r="FW23" s="49" t="str">
        <f t="shared" si="3"/>
        <v/>
      </c>
      <c r="FX23" s="49" t="str">
        <f t="shared" si="3"/>
        <v/>
      </c>
      <c r="FY23" s="49" t="str">
        <f t="shared" si="3"/>
        <v/>
      </c>
      <c r="FZ23" s="49" t="str">
        <f t="shared" si="3"/>
        <v/>
      </c>
      <c r="GA23" s="49" t="str">
        <f t="shared" si="3"/>
        <v/>
      </c>
      <c r="GB23" s="97">
        <v>15</v>
      </c>
      <c r="GC23" s="50" t="str">
        <f t="shared" si="20"/>
        <v/>
      </c>
      <c r="GD23" s="50" t="str">
        <f t="shared" si="4"/>
        <v/>
      </c>
      <c r="GE23" s="50" t="str">
        <f t="shared" si="4"/>
        <v/>
      </c>
      <c r="GF23" s="50" t="str">
        <f t="shared" si="4"/>
        <v/>
      </c>
      <c r="GG23" s="50" t="str">
        <f t="shared" si="4"/>
        <v/>
      </c>
      <c r="GH23" s="50" t="str">
        <f t="shared" si="4"/>
        <v/>
      </c>
      <c r="GI23" s="50" t="str">
        <f t="shared" si="4"/>
        <v/>
      </c>
      <c r="GJ23" s="50" t="str">
        <f t="shared" si="4"/>
        <v/>
      </c>
      <c r="GK23" s="50" t="str">
        <f t="shared" si="4"/>
        <v/>
      </c>
      <c r="GL23" s="50" t="str">
        <f t="shared" si="4"/>
        <v/>
      </c>
      <c r="GM23" s="50" t="str">
        <f t="shared" si="4"/>
        <v/>
      </c>
      <c r="GN23" s="50" t="str">
        <f t="shared" si="4"/>
        <v/>
      </c>
      <c r="GO23" s="50" t="str">
        <f t="shared" si="4"/>
        <v/>
      </c>
      <c r="GP23" s="50" t="str">
        <f t="shared" si="4"/>
        <v/>
      </c>
      <c r="GQ23" s="50" t="str">
        <f t="shared" si="4"/>
        <v/>
      </c>
      <c r="GR23" s="50" t="str">
        <f t="shared" si="4"/>
        <v/>
      </c>
      <c r="GS23" s="97">
        <v>15</v>
      </c>
      <c r="GT23" s="51" t="str">
        <f t="shared" si="21"/>
        <v/>
      </c>
      <c r="GU23" s="51" t="str">
        <f t="shared" si="5"/>
        <v/>
      </c>
      <c r="GV23" s="51" t="str">
        <f t="shared" si="5"/>
        <v/>
      </c>
      <c r="GW23" s="51" t="str">
        <f t="shared" si="5"/>
        <v/>
      </c>
      <c r="GX23" s="51" t="str">
        <f t="shared" si="5"/>
        <v/>
      </c>
      <c r="GY23" s="51" t="str">
        <f t="shared" si="5"/>
        <v/>
      </c>
      <c r="GZ23" s="51" t="str">
        <f t="shared" si="5"/>
        <v/>
      </c>
      <c r="HA23" s="51" t="str">
        <f t="shared" si="5"/>
        <v/>
      </c>
      <c r="HB23" s="51" t="str">
        <f t="shared" si="5"/>
        <v/>
      </c>
      <c r="HC23" s="51" t="str">
        <f t="shared" si="5"/>
        <v/>
      </c>
      <c r="HD23" s="51" t="str">
        <f t="shared" si="5"/>
        <v/>
      </c>
      <c r="HE23" s="51" t="str">
        <f t="shared" si="5"/>
        <v/>
      </c>
      <c r="HF23" s="51" t="str">
        <f t="shared" si="5"/>
        <v/>
      </c>
      <c r="HG23" s="51" t="str">
        <f t="shared" si="5"/>
        <v/>
      </c>
      <c r="HH23" s="51" t="str">
        <f t="shared" si="5"/>
        <v/>
      </c>
      <c r="HI23" s="51" t="str">
        <f t="shared" si="5"/>
        <v/>
      </c>
      <c r="HJ23" s="100">
        <f t="shared" si="22"/>
        <v>0</v>
      </c>
      <c r="HK23" s="97">
        <v>15</v>
      </c>
      <c r="HL23" s="52" t="str">
        <f t="shared" si="23"/>
        <v/>
      </c>
      <c r="HM23" s="52" t="str">
        <f t="shared" si="6"/>
        <v/>
      </c>
      <c r="HN23" s="52" t="str">
        <f t="shared" si="6"/>
        <v/>
      </c>
      <c r="HO23" s="52" t="str">
        <f t="shared" si="6"/>
        <v/>
      </c>
      <c r="HP23" s="52" t="str">
        <f t="shared" si="6"/>
        <v/>
      </c>
      <c r="HQ23" s="52" t="str">
        <f t="shared" si="6"/>
        <v/>
      </c>
      <c r="HR23" s="52" t="str">
        <f t="shared" si="6"/>
        <v/>
      </c>
      <c r="HS23" s="52" t="str">
        <f t="shared" si="6"/>
        <v/>
      </c>
      <c r="HT23" s="52" t="str">
        <f t="shared" si="6"/>
        <v/>
      </c>
      <c r="HU23" s="52" t="str">
        <f t="shared" si="6"/>
        <v/>
      </c>
      <c r="HV23" s="52" t="str">
        <f t="shared" si="6"/>
        <v/>
      </c>
      <c r="HW23" s="52" t="str">
        <f t="shared" si="6"/>
        <v/>
      </c>
      <c r="HX23" s="52" t="str">
        <f t="shared" si="6"/>
        <v/>
      </c>
      <c r="HY23" s="52" t="str">
        <f t="shared" si="6"/>
        <v/>
      </c>
      <c r="HZ23" s="52" t="str">
        <f t="shared" si="6"/>
        <v/>
      </c>
      <c r="IA23" s="52" t="str">
        <f t="shared" si="6"/>
        <v/>
      </c>
      <c r="IB23" s="97">
        <v>15</v>
      </c>
      <c r="IC23" s="53"/>
      <c r="ID23" s="53"/>
      <c r="IE23" s="53"/>
      <c r="IF23" s="53"/>
      <c r="IG23" s="53"/>
      <c r="IH23" s="53"/>
      <c r="II23" s="53"/>
      <c r="IJ23" s="53"/>
      <c r="IK23" s="53"/>
      <c r="IL23" s="53"/>
      <c r="IM23" s="53"/>
      <c r="IN23" s="53"/>
      <c r="IO23" s="53"/>
      <c r="IP23" s="53"/>
      <c r="IQ23" s="53"/>
      <c r="IR23" s="53"/>
      <c r="IS23" s="97">
        <v>15</v>
      </c>
      <c r="IT23" s="54">
        <f t="shared" si="24"/>
        <v>0</v>
      </c>
      <c r="IU23" s="54">
        <f t="shared" si="7"/>
        <v>0</v>
      </c>
      <c r="IV23" s="54">
        <f t="shared" si="7"/>
        <v>0</v>
      </c>
      <c r="IW23" s="54">
        <f t="shared" si="7"/>
        <v>0</v>
      </c>
      <c r="IX23" s="54">
        <f t="shared" si="7"/>
        <v>0</v>
      </c>
      <c r="IY23" s="54">
        <f t="shared" si="7"/>
        <v>0</v>
      </c>
      <c r="IZ23" s="54">
        <f t="shared" si="7"/>
        <v>0</v>
      </c>
      <c r="JA23" s="54">
        <f t="shared" si="7"/>
        <v>0</v>
      </c>
      <c r="JB23" s="54">
        <f t="shared" si="7"/>
        <v>0</v>
      </c>
      <c r="JC23" s="54">
        <f t="shared" si="7"/>
        <v>0</v>
      </c>
      <c r="JD23" s="54">
        <f t="shared" si="7"/>
        <v>0</v>
      </c>
      <c r="JE23" s="54">
        <f t="shared" si="7"/>
        <v>0</v>
      </c>
      <c r="JF23" s="54">
        <f t="shared" si="7"/>
        <v>0</v>
      </c>
      <c r="JG23" s="54">
        <f t="shared" si="7"/>
        <v>0</v>
      </c>
      <c r="JH23" s="54">
        <f t="shared" si="7"/>
        <v>0</v>
      </c>
      <c r="JI23" s="54">
        <f t="shared" si="7"/>
        <v>0</v>
      </c>
      <c r="JJ23" s="97">
        <v>15</v>
      </c>
      <c r="JK23" s="55" t="str">
        <f t="shared" si="25"/>
        <v/>
      </c>
      <c r="JL23" s="55" t="str">
        <f t="shared" si="8"/>
        <v/>
      </c>
      <c r="JM23" s="55" t="str">
        <f t="shared" si="8"/>
        <v/>
      </c>
      <c r="JN23" s="55" t="str">
        <f t="shared" si="8"/>
        <v/>
      </c>
      <c r="JO23" s="55" t="str">
        <f t="shared" si="8"/>
        <v/>
      </c>
      <c r="JP23" s="55" t="str">
        <f t="shared" si="8"/>
        <v/>
      </c>
      <c r="JQ23" s="55" t="str">
        <f t="shared" si="8"/>
        <v/>
      </c>
      <c r="JR23" s="55" t="str">
        <f t="shared" si="8"/>
        <v/>
      </c>
      <c r="JS23" s="55" t="str">
        <f t="shared" si="8"/>
        <v/>
      </c>
      <c r="JT23" s="55" t="str">
        <f t="shared" si="8"/>
        <v/>
      </c>
      <c r="JU23" s="55" t="str">
        <f t="shared" si="8"/>
        <v/>
      </c>
      <c r="JV23" s="55" t="str">
        <f t="shared" si="8"/>
        <v/>
      </c>
      <c r="JW23" s="55" t="str">
        <f t="shared" si="8"/>
        <v/>
      </c>
      <c r="JX23" s="55" t="str">
        <f t="shared" si="8"/>
        <v/>
      </c>
      <c r="JY23" s="55" t="str">
        <f t="shared" si="8"/>
        <v/>
      </c>
      <c r="JZ23" s="55" t="str">
        <f t="shared" si="8"/>
        <v/>
      </c>
      <c r="KA23" s="56">
        <f t="shared" si="9"/>
        <v>0</v>
      </c>
      <c r="KB23" s="57" t="str">
        <f t="shared" si="26"/>
        <v/>
      </c>
      <c r="KC23" s="57" t="str">
        <f t="shared" si="10"/>
        <v/>
      </c>
      <c r="KD23" s="57" t="str">
        <f t="shared" si="27"/>
        <v/>
      </c>
      <c r="KE23" s="58" t="str">
        <f t="shared" si="28"/>
        <v/>
      </c>
      <c r="KF23" s="59" t="str">
        <f t="shared" si="11"/>
        <v/>
      </c>
      <c r="KG23" s="59" t="str">
        <f t="shared" si="12"/>
        <v/>
      </c>
      <c r="KH23" s="59" t="str">
        <f t="shared" si="13"/>
        <v/>
      </c>
      <c r="KI23" s="59">
        <f t="shared" si="14"/>
        <v>0</v>
      </c>
      <c r="KJ23" s="97">
        <v>15</v>
      </c>
    </row>
    <row r="24" spans="1:296" ht="38.25" x14ac:dyDescent="0.15">
      <c r="A24" s="97">
        <v>16</v>
      </c>
      <c r="B24" s="98" t="s">
        <v>68</v>
      </c>
      <c r="C24" s="98" t="s">
        <v>81</v>
      </c>
      <c r="D24" s="98" t="s">
        <v>82</v>
      </c>
      <c r="E24" s="101" t="s">
        <v>86</v>
      </c>
      <c r="F24" s="98">
        <v>1</v>
      </c>
      <c r="G24" s="62">
        <v>13234942</v>
      </c>
      <c r="H24" s="97">
        <v>16</v>
      </c>
      <c r="I24" s="37" t="s">
        <v>57</v>
      </c>
      <c r="J24" s="37" t="s">
        <v>57</v>
      </c>
      <c r="K24" s="37" t="s">
        <v>57</v>
      </c>
      <c r="L24" s="37" t="s">
        <v>57</v>
      </c>
      <c r="M24" s="37" t="s">
        <v>57</v>
      </c>
      <c r="N24" s="37" t="s">
        <v>57</v>
      </c>
      <c r="O24" s="37" t="s">
        <v>57</v>
      </c>
      <c r="P24" s="39" t="s">
        <v>57</v>
      </c>
      <c r="Q24" s="39" t="s">
        <v>57</v>
      </c>
      <c r="R24" s="37" t="s">
        <v>57</v>
      </c>
      <c r="S24" s="39" t="s">
        <v>57</v>
      </c>
      <c r="T24" s="37" t="s">
        <v>57</v>
      </c>
      <c r="U24" s="37" t="s">
        <v>57</v>
      </c>
      <c r="V24" s="37" t="s">
        <v>57</v>
      </c>
      <c r="W24" s="39" t="s">
        <v>57</v>
      </c>
      <c r="X24" s="37" t="s">
        <v>57</v>
      </c>
      <c r="Y24" s="97">
        <v>16</v>
      </c>
      <c r="Z24" s="37" t="str">
        <f t="shared" si="15"/>
        <v>NC</v>
      </c>
      <c r="AA24" s="37" t="str">
        <f t="shared" si="0"/>
        <v>NC</v>
      </c>
      <c r="AB24" s="37" t="str">
        <f t="shared" si="0"/>
        <v>NC</v>
      </c>
      <c r="AC24" s="37" t="str">
        <f t="shared" si="0"/>
        <v>NC</v>
      </c>
      <c r="AD24" s="37" t="str">
        <f t="shared" si="0"/>
        <v>NC</v>
      </c>
      <c r="AE24" s="37" t="str">
        <f t="shared" si="0"/>
        <v>NC</v>
      </c>
      <c r="AF24" s="37" t="str">
        <f t="shared" si="0"/>
        <v>NC</v>
      </c>
      <c r="AG24" s="37" t="str">
        <f t="shared" si="0"/>
        <v>NC</v>
      </c>
      <c r="AH24" s="37" t="str">
        <f t="shared" si="0"/>
        <v>NC</v>
      </c>
      <c r="AI24" s="37" t="str">
        <f t="shared" si="0"/>
        <v>NC</v>
      </c>
      <c r="AJ24" s="37" t="str">
        <f t="shared" si="0"/>
        <v>NC</v>
      </c>
      <c r="AK24" s="37" t="str">
        <f t="shared" si="0"/>
        <v>NC</v>
      </c>
      <c r="AL24" s="37" t="str">
        <f t="shared" si="0"/>
        <v>NC</v>
      </c>
      <c r="AM24" s="37" t="str">
        <f t="shared" si="0"/>
        <v>NC</v>
      </c>
      <c r="AN24" s="37" t="str">
        <f t="shared" si="0"/>
        <v>NC</v>
      </c>
      <c r="AO24" s="37" t="str">
        <f t="shared" si="0"/>
        <v>NC</v>
      </c>
      <c r="AP24" s="97">
        <v>16</v>
      </c>
      <c r="AQ24" s="40" t="s">
        <v>58</v>
      </c>
      <c r="AR24" s="40" t="s">
        <v>59</v>
      </c>
      <c r="AS24" s="40" t="s">
        <v>59</v>
      </c>
      <c r="AT24" s="40" t="s">
        <v>59</v>
      </c>
      <c r="AU24" s="40" t="s">
        <v>59</v>
      </c>
      <c r="AV24" s="40" t="s">
        <v>59</v>
      </c>
      <c r="AW24" s="40" t="s">
        <v>59</v>
      </c>
      <c r="AX24" s="40" t="s">
        <v>58</v>
      </c>
      <c r="AY24" s="40" t="s">
        <v>59</v>
      </c>
      <c r="AZ24" s="40" t="s">
        <v>59</v>
      </c>
      <c r="BA24" s="40" t="s">
        <v>59</v>
      </c>
      <c r="BB24" s="40" t="s">
        <v>59</v>
      </c>
      <c r="BC24" s="40" t="s">
        <v>59</v>
      </c>
      <c r="BD24" s="40" t="s">
        <v>58</v>
      </c>
      <c r="BE24" s="40" t="s">
        <v>59</v>
      </c>
      <c r="BF24" s="40" t="s">
        <v>59</v>
      </c>
      <c r="BG24" s="97">
        <v>16</v>
      </c>
      <c r="BH24" s="41" t="s">
        <v>59</v>
      </c>
      <c r="BI24" s="41" t="s">
        <v>59</v>
      </c>
      <c r="BJ24" s="41" t="s">
        <v>58</v>
      </c>
      <c r="BK24" s="41" t="s">
        <v>59</v>
      </c>
      <c r="BL24" s="41" t="s">
        <v>59</v>
      </c>
      <c r="BM24" s="41" t="s">
        <v>59</v>
      </c>
      <c r="BN24" s="41" t="s">
        <v>59</v>
      </c>
      <c r="BO24" s="41" t="s">
        <v>59</v>
      </c>
      <c r="BP24" s="41" t="s">
        <v>59</v>
      </c>
      <c r="BQ24" s="41" t="s">
        <v>59</v>
      </c>
      <c r="BR24" s="41" t="s">
        <v>59</v>
      </c>
      <c r="BS24" s="41" t="s">
        <v>59</v>
      </c>
      <c r="BT24" s="41" t="s">
        <v>59</v>
      </c>
      <c r="BU24" s="41" t="s">
        <v>59</v>
      </c>
      <c r="BV24" s="41" t="s">
        <v>59</v>
      </c>
      <c r="BW24" s="41" t="s">
        <v>59</v>
      </c>
      <c r="BX24" s="97">
        <v>16</v>
      </c>
      <c r="BY24" s="42" t="s">
        <v>59</v>
      </c>
      <c r="BZ24" s="42" t="s">
        <v>59</v>
      </c>
      <c r="CA24" s="42" t="s">
        <v>58</v>
      </c>
      <c r="CB24" s="42" t="s">
        <v>59</v>
      </c>
      <c r="CC24" s="42" t="s">
        <v>59</v>
      </c>
      <c r="CD24" s="42" t="s">
        <v>59</v>
      </c>
      <c r="CE24" s="42" t="s">
        <v>59</v>
      </c>
      <c r="CF24" s="42" t="s">
        <v>59</v>
      </c>
      <c r="CG24" s="42" t="s">
        <v>59</v>
      </c>
      <c r="CH24" s="42" t="s">
        <v>59</v>
      </c>
      <c r="CI24" s="42" t="s">
        <v>59</v>
      </c>
      <c r="CJ24" s="42" t="s">
        <v>59</v>
      </c>
      <c r="CK24" s="42" t="s">
        <v>59</v>
      </c>
      <c r="CL24" s="42" t="s">
        <v>59</v>
      </c>
      <c r="CM24" s="42" t="s">
        <v>59</v>
      </c>
      <c r="CN24" s="42" t="s">
        <v>59</v>
      </c>
      <c r="CO24" s="97">
        <v>16</v>
      </c>
      <c r="CP24" s="43" t="str">
        <f t="shared" si="1"/>
        <v>NO CUMPLE</v>
      </c>
      <c r="CQ24" s="43" t="str">
        <f t="shared" si="1"/>
        <v>CUMPLE</v>
      </c>
      <c r="CR24" s="43" t="str">
        <f t="shared" si="1"/>
        <v>NO CUMPLE</v>
      </c>
      <c r="CS24" s="43" t="str">
        <f t="shared" si="1"/>
        <v>CUMPLE</v>
      </c>
      <c r="CT24" s="43" t="str">
        <f t="shared" si="1"/>
        <v>CUMPLE</v>
      </c>
      <c r="CU24" s="43" t="str">
        <f t="shared" si="1"/>
        <v>CUMPLE</v>
      </c>
      <c r="CV24" s="43" t="str">
        <f t="shared" si="1"/>
        <v>CUMPLE</v>
      </c>
      <c r="CW24" s="43" t="str">
        <f t="shared" si="1"/>
        <v>NO CUMPLE</v>
      </c>
      <c r="CX24" s="43" t="str">
        <f t="shared" si="1"/>
        <v>CUMPLE</v>
      </c>
      <c r="CY24" s="43" t="str">
        <f t="shared" si="1"/>
        <v>CUMPLE</v>
      </c>
      <c r="CZ24" s="43" t="str">
        <f t="shared" si="1"/>
        <v>CUMPLE</v>
      </c>
      <c r="DA24" s="43" t="str">
        <f t="shared" si="1"/>
        <v>CUMPLE</v>
      </c>
      <c r="DB24" s="43" t="str">
        <f t="shared" si="1"/>
        <v>CUMPLE</v>
      </c>
      <c r="DC24" s="43" t="str">
        <f t="shared" si="1"/>
        <v>NO CUMPLE</v>
      </c>
      <c r="DD24" s="43" t="str">
        <f t="shared" si="1"/>
        <v>CUMPLE</v>
      </c>
      <c r="DE24" s="43" t="str">
        <f t="shared" ref="DE24:DE53" si="32">IF(BF24="NO CUMPLE","NO CUMPLE",IF(BW24="NO CUMPLE","NO CUMPLE",IF(CN24="NO CUMPLE","NO CUMPLE",IF(CN24="CUMPLE","CUMPLE"))))</f>
        <v>CUMPLE</v>
      </c>
      <c r="DF24" s="97">
        <v>16</v>
      </c>
      <c r="DG24" s="44" t="s">
        <v>57</v>
      </c>
      <c r="DH24" s="44" t="s">
        <v>57</v>
      </c>
      <c r="DI24" s="44" t="s">
        <v>57</v>
      </c>
      <c r="DJ24" s="44" t="s">
        <v>57</v>
      </c>
      <c r="DK24" s="44" t="s">
        <v>57</v>
      </c>
      <c r="DL24" s="44" t="s">
        <v>57</v>
      </c>
      <c r="DM24" s="44" t="s">
        <v>57</v>
      </c>
      <c r="DN24" s="44" t="s">
        <v>57</v>
      </c>
      <c r="DO24" s="44" t="s">
        <v>57</v>
      </c>
      <c r="DP24" s="44" t="s">
        <v>57</v>
      </c>
      <c r="DQ24" s="44" t="s">
        <v>57</v>
      </c>
      <c r="DR24" s="44" t="s">
        <v>57</v>
      </c>
      <c r="DS24" s="44" t="s">
        <v>57</v>
      </c>
      <c r="DT24" s="44" t="s">
        <v>57</v>
      </c>
      <c r="DU24" s="44" t="s">
        <v>57</v>
      </c>
      <c r="DV24" s="44" t="s">
        <v>57</v>
      </c>
      <c r="DW24" s="97">
        <v>16</v>
      </c>
      <c r="DX24" s="45" t="s">
        <v>57</v>
      </c>
      <c r="DY24" s="45" t="s">
        <v>57</v>
      </c>
      <c r="DZ24" s="45" t="s">
        <v>57</v>
      </c>
      <c r="EA24" s="45" t="s">
        <v>57</v>
      </c>
      <c r="EB24" s="45" t="s">
        <v>57</v>
      </c>
      <c r="EC24" s="45" t="s">
        <v>57</v>
      </c>
      <c r="ED24" s="45" t="s">
        <v>57</v>
      </c>
      <c r="EE24" s="45" t="s">
        <v>57</v>
      </c>
      <c r="EF24" s="45" t="s">
        <v>57</v>
      </c>
      <c r="EG24" s="45" t="s">
        <v>57</v>
      </c>
      <c r="EH24" s="45" t="s">
        <v>57</v>
      </c>
      <c r="EI24" s="45" t="s">
        <v>57</v>
      </c>
      <c r="EJ24" s="45" t="s">
        <v>57</v>
      </c>
      <c r="EK24" s="45" t="s">
        <v>57</v>
      </c>
      <c r="EL24" s="45" t="s">
        <v>57</v>
      </c>
      <c r="EM24" s="45" t="s">
        <v>57</v>
      </c>
      <c r="EN24" s="97">
        <v>16</v>
      </c>
      <c r="EO24" s="37" t="str">
        <f t="shared" si="2"/>
        <v/>
      </c>
      <c r="EP24" s="37" t="str">
        <f t="shared" si="2"/>
        <v/>
      </c>
      <c r="EQ24" s="37" t="str">
        <f t="shared" si="2"/>
        <v/>
      </c>
      <c r="ER24" s="37" t="str">
        <f t="shared" si="2"/>
        <v/>
      </c>
      <c r="ES24" s="37" t="str">
        <f t="shared" si="2"/>
        <v/>
      </c>
      <c r="ET24" s="37" t="str">
        <f t="shared" si="2"/>
        <v/>
      </c>
      <c r="EU24" s="37" t="str">
        <f t="shared" si="2"/>
        <v/>
      </c>
      <c r="EV24" s="37" t="str">
        <f t="shared" si="2"/>
        <v/>
      </c>
      <c r="EW24" s="37" t="str">
        <f t="shared" si="2"/>
        <v/>
      </c>
      <c r="EX24" s="37" t="str">
        <f t="shared" si="2"/>
        <v/>
      </c>
      <c r="EY24" s="37" t="str">
        <f t="shared" si="2"/>
        <v/>
      </c>
      <c r="EZ24" s="37" t="str">
        <f t="shared" si="2"/>
        <v/>
      </c>
      <c r="FA24" s="37" t="str">
        <f t="shared" si="2"/>
        <v/>
      </c>
      <c r="FB24" s="37" t="str">
        <f t="shared" si="2"/>
        <v/>
      </c>
      <c r="FC24" s="37" t="str">
        <f t="shared" si="2"/>
        <v/>
      </c>
      <c r="FD24" s="37" t="str">
        <f t="shared" ref="FD24:FD53" si="33">IF(DE24="NO CUMPLE","",IF(DV24="NO CUMPLE","",IF(EM24="NO CUMPLE","",IF(DV24="NC","",IF(EM24="CUMPLE",X24)))))</f>
        <v/>
      </c>
      <c r="FE24" s="37">
        <v>13234942</v>
      </c>
      <c r="FF24" s="37">
        <v>13234942</v>
      </c>
      <c r="FG24" s="46">
        <f t="shared" si="16"/>
        <v>0</v>
      </c>
      <c r="FH24" s="46">
        <f t="shared" si="17"/>
        <v>0</v>
      </c>
      <c r="FI24" s="47" t="str">
        <f t="shared" si="18"/>
        <v/>
      </c>
      <c r="FJ24" s="48" t="str">
        <f t="shared" si="31"/>
        <v/>
      </c>
      <c r="FK24" s="97">
        <v>16</v>
      </c>
      <c r="FL24" s="49" t="str">
        <f t="shared" si="19"/>
        <v/>
      </c>
      <c r="FM24" s="49" t="str">
        <f t="shared" si="3"/>
        <v/>
      </c>
      <c r="FN24" s="49" t="str">
        <f t="shared" si="3"/>
        <v/>
      </c>
      <c r="FO24" s="49" t="str">
        <f t="shared" si="3"/>
        <v/>
      </c>
      <c r="FP24" s="49" t="str">
        <f t="shared" si="3"/>
        <v/>
      </c>
      <c r="FQ24" s="49" t="str">
        <f t="shared" si="3"/>
        <v/>
      </c>
      <c r="FR24" s="49" t="str">
        <f t="shared" si="3"/>
        <v/>
      </c>
      <c r="FS24" s="49" t="str">
        <f t="shared" si="3"/>
        <v/>
      </c>
      <c r="FT24" s="49" t="str">
        <f t="shared" si="3"/>
        <v/>
      </c>
      <c r="FU24" s="49" t="str">
        <f t="shared" si="3"/>
        <v/>
      </c>
      <c r="FV24" s="49" t="str">
        <f t="shared" si="3"/>
        <v/>
      </c>
      <c r="FW24" s="49" t="str">
        <f t="shared" si="3"/>
        <v/>
      </c>
      <c r="FX24" s="49" t="str">
        <f t="shared" si="3"/>
        <v/>
      </c>
      <c r="FY24" s="49" t="str">
        <f t="shared" si="3"/>
        <v/>
      </c>
      <c r="FZ24" s="49" t="str">
        <f t="shared" si="3"/>
        <v/>
      </c>
      <c r="GA24" s="49" t="str">
        <f t="shared" si="3"/>
        <v/>
      </c>
      <c r="GB24" s="97">
        <v>16</v>
      </c>
      <c r="GC24" s="50" t="str">
        <f t="shared" si="20"/>
        <v/>
      </c>
      <c r="GD24" s="50" t="str">
        <f t="shared" si="4"/>
        <v/>
      </c>
      <c r="GE24" s="50" t="str">
        <f t="shared" si="4"/>
        <v/>
      </c>
      <c r="GF24" s="50" t="str">
        <f t="shared" si="4"/>
        <v/>
      </c>
      <c r="GG24" s="50" t="str">
        <f t="shared" si="4"/>
        <v/>
      </c>
      <c r="GH24" s="50" t="str">
        <f t="shared" si="4"/>
        <v/>
      </c>
      <c r="GI24" s="50" t="str">
        <f t="shared" si="4"/>
        <v/>
      </c>
      <c r="GJ24" s="50" t="str">
        <f t="shared" si="4"/>
        <v/>
      </c>
      <c r="GK24" s="50" t="str">
        <f t="shared" si="4"/>
        <v/>
      </c>
      <c r="GL24" s="50" t="str">
        <f t="shared" si="4"/>
        <v/>
      </c>
      <c r="GM24" s="50" t="str">
        <f t="shared" si="4"/>
        <v/>
      </c>
      <c r="GN24" s="50" t="str">
        <f t="shared" si="4"/>
        <v/>
      </c>
      <c r="GO24" s="50" t="str">
        <f t="shared" si="4"/>
        <v/>
      </c>
      <c r="GP24" s="50" t="str">
        <f t="shared" si="4"/>
        <v/>
      </c>
      <c r="GQ24" s="50" t="str">
        <f t="shared" si="4"/>
        <v/>
      </c>
      <c r="GR24" s="50" t="str">
        <f t="shared" si="4"/>
        <v/>
      </c>
      <c r="GS24" s="97">
        <v>16</v>
      </c>
      <c r="GT24" s="51" t="str">
        <f t="shared" si="21"/>
        <v/>
      </c>
      <c r="GU24" s="51" t="str">
        <f t="shared" si="5"/>
        <v/>
      </c>
      <c r="GV24" s="51" t="str">
        <f t="shared" si="5"/>
        <v/>
      </c>
      <c r="GW24" s="51" t="str">
        <f t="shared" si="5"/>
        <v/>
      </c>
      <c r="GX24" s="51" t="str">
        <f t="shared" si="5"/>
        <v/>
      </c>
      <c r="GY24" s="51" t="str">
        <f t="shared" si="5"/>
        <v/>
      </c>
      <c r="GZ24" s="51" t="str">
        <f t="shared" si="5"/>
        <v/>
      </c>
      <c r="HA24" s="51" t="str">
        <f t="shared" si="5"/>
        <v/>
      </c>
      <c r="HB24" s="51" t="str">
        <f t="shared" si="5"/>
        <v/>
      </c>
      <c r="HC24" s="51" t="str">
        <f t="shared" si="5"/>
        <v/>
      </c>
      <c r="HD24" s="51" t="str">
        <f t="shared" si="5"/>
        <v/>
      </c>
      <c r="HE24" s="51" t="str">
        <f t="shared" si="5"/>
        <v/>
      </c>
      <c r="HF24" s="51" t="str">
        <f t="shared" si="5"/>
        <v/>
      </c>
      <c r="HG24" s="51" t="str">
        <f t="shared" si="5"/>
        <v/>
      </c>
      <c r="HH24" s="51" t="str">
        <f t="shared" si="5"/>
        <v/>
      </c>
      <c r="HI24" s="51" t="str">
        <f t="shared" si="5"/>
        <v/>
      </c>
      <c r="HJ24" s="100">
        <f t="shared" si="22"/>
        <v>0</v>
      </c>
      <c r="HK24" s="97">
        <v>16</v>
      </c>
      <c r="HL24" s="52" t="str">
        <f t="shared" si="23"/>
        <v/>
      </c>
      <c r="HM24" s="52" t="str">
        <f t="shared" si="6"/>
        <v/>
      </c>
      <c r="HN24" s="52" t="str">
        <f t="shared" si="6"/>
        <v/>
      </c>
      <c r="HO24" s="52" t="str">
        <f t="shared" si="6"/>
        <v/>
      </c>
      <c r="HP24" s="52" t="str">
        <f t="shared" si="6"/>
        <v/>
      </c>
      <c r="HQ24" s="52" t="str">
        <f t="shared" si="6"/>
        <v/>
      </c>
      <c r="HR24" s="52" t="str">
        <f t="shared" si="6"/>
        <v/>
      </c>
      <c r="HS24" s="52" t="str">
        <f t="shared" si="6"/>
        <v/>
      </c>
      <c r="HT24" s="52" t="str">
        <f t="shared" si="6"/>
        <v/>
      </c>
      <c r="HU24" s="52" t="str">
        <f t="shared" si="6"/>
        <v/>
      </c>
      <c r="HV24" s="52" t="str">
        <f t="shared" si="6"/>
        <v/>
      </c>
      <c r="HW24" s="52" t="str">
        <f t="shared" si="6"/>
        <v/>
      </c>
      <c r="HX24" s="52" t="str">
        <f t="shared" si="6"/>
        <v/>
      </c>
      <c r="HY24" s="52" t="str">
        <f t="shared" si="6"/>
        <v/>
      </c>
      <c r="HZ24" s="52" t="str">
        <f t="shared" si="6"/>
        <v/>
      </c>
      <c r="IA24" s="52" t="str">
        <f t="shared" si="6"/>
        <v/>
      </c>
      <c r="IB24" s="97">
        <v>16</v>
      </c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  <c r="IR24" s="53"/>
      <c r="IS24" s="97">
        <v>16</v>
      </c>
      <c r="IT24" s="54">
        <f t="shared" si="24"/>
        <v>0</v>
      </c>
      <c r="IU24" s="54">
        <f t="shared" si="7"/>
        <v>0</v>
      </c>
      <c r="IV24" s="54">
        <f t="shared" si="7"/>
        <v>0</v>
      </c>
      <c r="IW24" s="54">
        <f t="shared" si="7"/>
        <v>0</v>
      </c>
      <c r="IX24" s="54">
        <f t="shared" si="7"/>
        <v>0</v>
      </c>
      <c r="IY24" s="54">
        <f t="shared" si="7"/>
        <v>0</v>
      </c>
      <c r="IZ24" s="54">
        <f t="shared" si="7"/>
        <v>0</v>
      </c>
      <c r="JA24" s="54">
        <f t="shared" si="7"/>
        <v>0</v>
      </c>
      <c r="JB24" s="54">
        <f t="shared" si="7"/>
        <v>0</v>
      </c>
      <c r="JC24" s="54">
        <f t="shared" si="7"/>
        <v>0</v>
      </c>
      <c r="JD24" s="54">
        <f t="shared" si="7"/>
        <v>0</v>
      </c>
      <c r="JE24" s="54">
        <f t="shared" si="7"/>
        <v>0</v>
      </c>
      <c r="JF24" s="54">
        <f t="shared" si="7"/>
        <v>0</v>
      </c>
      <c r="JG24" s="54">
        <f t="shared" si="7"/>
        <v>0</v>
      </c>
      <c r="JH24" s="54">
        <f t="shared" si="7"/>
        <v>0</v>
      </c>
      <c r="JI24" s="54">
        <f t="shared" si="7"/>
        <v>0</v>
      </c>
      <c r="JJ24" s="97">
        <v>16</v>
      </c>
      <c r="JK24" s="55" t="str">
        <f t="shared" si="25"/>
        <v/>
      </c>
      <c r="JL24" s="55" t="str">
        <f t="shared" si="8"/>
        <v/>
      </c>
      <c r="JM24" s="55" t="str">
        <f t="shared" si="8"/>
        <v/>
      </c>
      <c r="JN24" s="55" t="str">
        <f t="shared" si="8"/>
        <v/>
      </c>
      <c r="JO24" s="55" t="str">
        <f t="shared" si="8"/>
        <v/>
      </c>
      <c r="JP24" s="55" t="str">
        <f t="shared" si="8"/>
        <v/>
      </c>
      <c r="JQ24" s="55" t="str">
        <f t="shared" si="8"/>
        <v/>
      </c>
      <c r="JR24" s="55" t="str">
        <f t="shared" si="8"/>
        <v/>
      </c>
      <c r="JS24" s="55" t="str">
        <f t="shared" si="8"/>
        <v/>
      </c>
      <c r="JT24" s="55" t="str">
        <f t="shared" si="8"/>
        <v/>
      </c>
      <c r="JU24" s="55" t="str">
        <f t="shared" si="8"/>
        <v/>
      </c>
      <c r="JV24" s="55" t="str">
        <f t="shared" si="8"/>
        <v/>
      </c>
      <c r="JW24" s="55" t="str">
        <f t="shared" si="8"/>
        <v/>
      </c>
      <c r="JX24" s="55" t="str">
        <f t="shared" si="8"/>
        <v/>
      </c>
      <c r="JY24" s="55" t="str">
        <f t="shared" si="8"/>
        <v/>
      </c>
      <c r="JZ24" s="55" t="str">
        <f t="shared" si="8"/>
        <v/>
      </c>
      <c r="KA24" s="56">
        <f t="shared" si="9"/>
        <v>0</v>
      </c>
      <c r="KB24" s="57" t="str">
        <f t="shared" si="26"/>
        <v/>
      </c>
      <c r="KC24" s="57" t="str">
        <f t="shared" si="10"/>
        <v/>
      </c>
      <c r="KD24" s="57" t="str">
        <f t="shared" si="27"/>
        <v/>
      </c>
      <c r="KE24" s="58" t="str">
        <f t="shared" si="28"/>
        <v/>
      </c>
      <c r="KF24" s="59" t="str">
        <f t="shared" si="11"/>
        <v/>
      </c>
      <c r="KG24" s="59" t="str">
        <f t="shared" si="12"/>
        <v/>
      </c>
      <c r="KH24" s="59" t="str">
        <f t="shared" si="13"/>
        <v/>
      </c>
      <c r="KI24" s="59">
        <f t="shared" si="14"/>
        <v>0</v>
      </c>
      <c r="KJ24" s="97">
        <v>16</v>
      </c>
    </row>
    <row r="25" spans="1:296" ht="38.25" x14ac:dyDescent="0.15">
      <c r="A25" s="97">
        <v>17</v>
      </c>
      <c r="B25" s="98" t="s">
        <v>68</v>
      </c>
      <c r="C25" s="98" t="s">
        <v>81</v>
      </c>
      <c r="D25" s="98" t="s">
        <v>82</v>
      </c>
      <c r="E25" s="99" t="s">
        <v>87</v>
      </c>
      <c r="F25" s="98">
        <v>3</v>
      </c>
      <c r="G25" s="62">
        <v>8991640</v>
      </c>
      <c r="H25" s="97">
        <v>17</v>
      </c>
      <c r="I25" s="37" t="s">
        <v>57</v>
      </c>
      <c r="J25" s="37" t="s">
        <v>57</v>
      </c>
      <c r="K25" s="37" t="s">
        <v>57</v>
      </c>
      <c r="L25" s="37" t="s">
        <v>57</v>
      </c>
      <c r="M25" s="37">
        <v>5544210</v>
      </c>
      <c r="N25" s="37" t="s">
        <v>57</v>
      </c>
      <c r="O25" s="37" t="s">
        <v>57</v>
      </c>
      <c r="P25" s="39" t="s">
        <v>57</v>
      </c>
      <c r="Q25" s="39" t="s">
        <v>57</v>
      </c>
      <c r="R25" s="37" t="s">
        <v>57</v>
      </c>
      <c r="S25" s="39" t="s">
        <v>57</v>
      </c>
      <c r="T25" s="37" t="s">
        <v>57</v>
      </c>
      <c r="U25" s="37" t="s">
        <v>57</v>
      </c>
      <c r="V25" s="37">
        <v>8568000</v>
      </c>
      <c r="W25" s="39" t="s">
        <v>57</v>
      </c>
      <c r="X25" s="37" t="s">
        <v>57</v>
      </c>
      <c r="Y25" s="97">
        <v>17</v>
      </c>
      <c r="Z25" s="37" t="str">
        <f t="shared" si="15"/>
        <v>NC</v>
      </c>
      <c r="AA25" s="37" t="str">
        <f t="shared" si="15"/>
        <v>NC</v>
      </c>
      <c r="AB25" s="37" t="str">
        <f t="shared" si="15"/>
        <v>NC</v>
      </c>
      <c r="AC25" s="37" t="str">
        <f t="shared" si="15"/>
        <v>NC</v>
      </c>
      <c r="AD25" s="37">
        <f t="shared" si="15"/>
        <v>5544210</v>
      </c>
      <c r="AE25" s="37" t="str">
        <f t="shared" si="15"/>
        <v>NC</v>
      </c>
      <c r="AF25" s="37" t="str">
        <f t="shared" si="15"/>
        <v>NC</v>
      </c>
      <c r="AG25" s="37" t="str">
        <f t="shared" si="15"/>
        <v>NC</v>
      </c>
      <c r="AH25" s="37" t="str">
        <f t="shared" si="15"/>
        <v>NC</v>
      </c>
      <c r="AI25" s="37" t="str">
        <f t="shared" si="15"/>
        <v>NC</v>
      </c>
      <c r="AJ25" s="37" t="str">
        <f t="shared" si="15"/>
        <v>NC</v>
      </c>
      <c r="AK25" s="37" t="str">
        <f t="shared" si="15"/>
        <v>NC</v>
      </c>
      <c r="AL25" s="37" t="str">
        <f t="shared" si="15"/>
        <v>NC</v>
      </c>
      <c r="AM25" s="37">
        <f t="shared" si="15"/>
        <v>8568000</v>
      </c>
      <c r="AN25" s="37" t="str">
        <f t="shared" si="15"/>
        <v>NC</v>
      </c>
      <c r="AO25" s="37" t="str">
        <f t="shared" si="15"/>
        <v>NC</v>
      </c>
      <c r="AP25" s="97">
        <v>17</v>
      </c>
      <c r="AQ25" s="40" t="s">
        <v>58</v>
      </c>
      <c r="AR25" s="40" t="s">
        <v>59</v>
      </c>
      <c r="AS25" s="40" t="s">
        <v>59</v>
      </c>
      <c r="AT25" s="40" t="s">
        <v>59</v>
      </c>
      <c r="AU25" s="40" t="s">
        <v>59</v>
      </c>
      <c r="AV25" s="40" t="s">
        <v>59</v>
      </c>
      <c r="AW25" s="40" t="s">
        <v>59</v>
      </c>
      <c r="AX25" s="40" t="s">
        <v>58</v>
      </c>
      <c r="AY25" s="40" t="s">
        <v>59</v>
      </c>
      <c r="AZ25" s="40" t="s">
        <v>59</v>
      </c>
      <c r="BA25" s="40" t="s">
        <v>59</v>
      </c>
      <c r="BB25" s="40" t="s">
        <v>59</v>
      </c>
      <c r="BC25" s="40" t="s">
        <v>59</v>
      </c>
      <c r="BD25" s="40" t="s">
        <v>58</v>
      </c>
      <c r="BE25" s="40" t="s">
        <v>59</v>
      </c>
      <c r="BF25" s="40" t="s">
        <v>59</v>
      </c>
      <c r="BG25" s="97">
        <v>17</v>
      </c>
      <c r="BH25" s="41" t="s">
        <v>59</v>
      </c>
      <c r="BI25" s="41" t="s">
        <v>59</v>
      </c>
      <c r="BJ25" s="41" t="s">
        <v>58</v>
      </c>
      <c r="BK25" s="41" t="s">
        <v>59</v>
      </c>
      <c r="BL25" s="41" t="s">
        <v>59</v>
      </c>
      <c r="BM25" s="41" t="s">
        <v>59</v>
      </c>
      <c r="BN25" s="41" t="s">
        <v>59</v>
      </c>
      <c r="BO25" s="41" t="s">
        <v>59</v>
      </c>
      <c r="BP25" s="41" t="s">
        <v>59</v>
      </c>
      <c r="BQ25" s="41" t="s">
        <v>59</v>
      </c>
      <c r="BR25" s="41" t="s">
        <v>59</v>
      </c>
      <c r="BS25" s="41" t="s">
        <v>59</v>
      </c>
      <c r="BT25" s="41" t="s">
        <v>59</v>
      </c>
      <c r="BU25" s="41" t="s">
        <v>59</v>
      </c>
      <c r="BV25" s="41" t="s">
        <v>59</v>
      </c>
      <c r="BW25" s="41" t="s">
        <v>59</v>
      </c>
      <c r="BX25" s="97">
        <v>17</v>
      </c>
      <c r="BY25" s="42" t="s">
        <v>59</v>
      </c>
      <c r="BZ25" s="42" t="s">
        <v>59</v>
      </c>
      <c r="CA25" s="42" t="s">
        <v>58</v>
      </c>
      <c r="CB25" s="42" t="s">
        <v>59</v>
      </c>
      <c r="CC25" s="42" t="s">
        <v>59</v>
      </c>
      <c r="CD25" s="42" t="s">
        <v>59</v>
      </c>
      <c r="CE25" s="42" t="s">
        <v>59</v>
      </c>
      <c r="CF25" s="42" t="s">
        <v>59</v>
      </c>
      <c r="CG25" s="42" t="s">
        <v>59</v>
      </c>
      <c r="CH25" s="42" t="s">
        <v>59</v>
      </c>
      <c r="CI25" s="42" t="s">
        <v>59</v>
      </c>
      <c r="CJ25" s="42" t="s">
        <v>59</v>
      </c>
      <c r="CK25" s="42" t="s">
        <v>59</v>
      </c>
      <c r="CL25" s="42" t="s">
        <v>59</v>
      </c>
      <c r="CM25" s="42" t="s">
        <v>59</v>
      </c>
      <c r="CN25" s="42" t="s">
        <v>59</v>
      </c>
      <c r="CO25" s="97">
        <v>17</v>
      </c>
      <c r="CP25" s="43" t="str">
        <f t="shared" ref="CP25:DD41" si="34">IF(AQ25="NO CUMPLE","NO CUMPLE",IF(BH25="NO CUMPLE","NO CUMPLE",IF(BY25="NO CUMPLE","NO CUMPLE",IF(BY25="CUMPLE","CUMPLE"))))</f>
        <v>NO CUMPLE</v>
      </c>
      <c r="CQ25" s="43" t="str">
        <f t="shared" si="34"/>
        <v>CUMPLE</v>
      </c>
      <c r="CR25" s="43" t="str">
        <f t="shared" si="34"/>
        <v>NO CUMPLE</v>
      </c>
      <c r="CS25" s="43" t="str">
        <f t="shared" si="34"/>
        <v>CUMPLE</v>
      </c>
      <c r="CT25" s="43" t="str">
        <f t="shared" si="34"/>
        <v>CUMPLE</v>
      </c>
      <c r="CU25" s="43" t="str">
        <f t="shared" si="34"/>
        <v>CUMPLE</v>
      </c>
      <c r="CV25" s="43" t="str">
        <f t="shared" si="34"/>
        <v>CUMPLE</v>
      </c>
      <c r="CW25" s="43" t="str">
        <f t="shared" si="34"/>
        <v>NO CUMPLE</v>
      </c>
      <c r="CX25" s="43" t="str">
        <f t="shared" si="34"/>
        <v>CUMPLE</v>
      </c>
      <c r="CY25" s="43" t="str">
        <f t="shared" si="34"/>
        <v>CUMPLE</v>
      </c>
      <c r="CZ25" s="43" t="str">
        <f t="shared" si="34"/>
        <v>CUMPLE</v>
      </c>
      <c r="DA25" s="43" t="str">
        <f t="shared" si="34"/>
        <v>CUMPLE</v>
      </c>
      <c r="DB25" s="43" t="str">
        <f t="shared" si="34"/>
        <v>CUMPLE</v>
      </c>
      <c r="DC25" s="43" t="str">
        <f t="shared" si="34"/>
        <v>NO CUMPLE</v>
      </c>
      <c r="DD25" s="43" t="str">
        <f t="shared" si="34"/>
        <v>CUMPLE</v>
      </c>
      <c r="DE25" s="43" t="str">
        <f t="shared" si="32"/>
        <v>CUMPLE</v>
      </c>
      <c r="DF25" s="97">
        <v>17</v>
      </c>
      <c r="DG25" s="44" t="s">
        <v>57</v>
      </c>
      <c r="DH25" s="44" t="s">
        <v>57</v>
      </c>
      <c r="DI25" s="44" t="s">
        <v>57</v>
      </c>
      <c r="DJ25" s="44" t="s">
        <v>57</v>
      </c>
      <c r="DK25" s="44" t="s">
        <v>59</v>
      </c>
      <c r="DL25" s="44" t="s">
        <v>57</v>
      </c>
      <c r="DM25" s="44" t="s">
        <v>57</v>
      </c>
      <c r="DN25" s="44" t="s">
        <v>57</v>
      </c>
      <c r="DO25" s="44" t="s">
        <v>57</v>
      </c>
      <c r="DP25" s="44" t="s">
        <v>57</v>
      </c>
      <c r="DQ25" s="44" t="s">
        <v>57</v>
      </c>
      <c r="DR25" s="44" t="s">
        <v>57</v>
      </c>
      <c r="DS25" s="44" t="s">
        <v>57</v>
      </c>
      <c r="DT25" s="44" t="s">
        <v>59</v>
      </c>
      <c r="DU25" s="44" t="s">
        <v>57</v>
      </c>
      <c r="DV25" s="44" t="s">
        <v>57</v>
      </c>
      <c r="DW25" s="97">
        <v>17</v>
      </c>
      <c r="DX25" s="45" t="s">
        <v>57</v>
      </c>
      <c r="DY25" s="45" t="s">
        <v>57</v>
      </c>
      <c r="DZ25" s="45" t="s">
        <v>57</v>
      </c>
      <c r="EA25" s="45" t="s">
        <v>57</v>
      </c>
      <c r="EB25" s="45" t="s">
        <v>59</v>
      </c>
      <c r="EC25" s="45" t="s">
        <v>57</v>
      </c>
      <c r="ED25" s="45" t="s">
        <v>57</v>
      </c>
      <c r="EE25" s="45" t="s">
        <v>57</v>
      </c>
      <c r="EF25" s="45" t="s">
        <v>57</v>
      </c>
      <c r="EG25" s="45" t="s">
        <v>57</v>
      </c>
      <c r="EH25" s="45" t="s">
        <v>57</v>
      </c>
      <c r="EI25" s="45" t="s">
        <v>57</v>
      </c>
      <c r="EJ25" s="45" t="s">
        <v>57</v>
      </c>
      <c r="EK25" s="45" t="s">
        <v>58</v>
      </c>
      <c r="EL25" s="45" t="s">
        <v>57</v>
      </c>
      <c r="EM25" s="45" t="s">
        <v>57</v>
      </c>
      <c r="EN25" s="97">
        <v>17</v>
      </c>
      <c r="EO25" s="37" t="str">
        <f t="shared" ref="EO25:FC41" si="35">IF(CP25="NO CUMPLE","",IF(DG25="NO CUMPLE","",IF(DX25="NO CUMPLE","",IF(DG25="NC","",IF(DX25="CUMPLE",I25)))))</f>
        <v/>
      </c>
      <c r="EP25" s="37" t="str">
        <f t="shared" si="35"/>
        <v/>
      </c>
      <c r="EQ25" s="37" t="str">
        <f t="shared" si="35"/>
        <v/>
      </c>
      <c r="ER25" s="37" t="str">
        <f t="shared" si="35"/>
        <v/>
      </c>
      <c r="ES25" s="37">
        <f t="shared" si="35"/>
        <v>5544210</v>
      </c>
      <c r="ET25" s="37" t="str">
        <f t="shared" si="35"/>
        <v/>
      </c>
      <c r="EU25" s="37" t="str">
        <f t="shared" si="35"/>
        <v/>
      </c>
      <c r="EV25" s="37" t="str">
        <f t="shared" si="35"/>
        <v/>
      </c>
      <c r="EW25" s="37" t="str">
        <f t="shared" si="35"/>
        <v/>
      </c>
      <c r="EX25" s="37" t="str">
        <f t="shared" si="35"/>
        <v/>
      </c>
      <c r="EY25" s="37" t="str">
        <f t="shared" si="35"/>
        <v/>
      </c>
      <c r="EZ25" s="37" t="str">
        <f t="shared" si="35"/>
        <v/>
      </c>
      <c r="FA25" s="37" t="str">
        <f t="shared" si="35"/>
        <v/>
      </c>
      <c r="FB25" s="37" t="str">
        <f t="shared" si="35"/>
        <v/>
      </c>
      <c r="FC25" s="37" t="str">
        <f t="shared" si="35"/>
        <v/>
      </c>
      <c r="FD25" s="37" t="str">
        <f t="shared" si="33"/>
        <v/>
      </c>
      <c r="FE25" s="37">
        <v>8991640</v>
      </c>
      <c r="FF25" s="37">
        <v>8991640</v>
      </c>
      <c r="FG25" s="46">
        <f t="shared" si="16"/>
        <v>1</v>
      </c>
      <c r="FH25" s="46">
        <f t="shared" si="17"/>
        <v>0</v>
      </c>
      <c r="FI25" s="47">
        <f t="shared" si="18"/>
        <v>5544210</v>
      </c>
      <c r="FJ25" s="48">
        <f t="shared" si="31"/>
        <v>20790.787499999999</v>
      </c>
      <c r="FK25" s="97">
        <v>17</v>
      </c>
      <c r="FL25" s="49" t="str">
        <f t="shared" si="19"/>
        <v/>
      </c>
      <c r="FM25" s="49" t="str">
        <f t="shared" si="19"/>
        <v/>
      </c>
      <c r="FN25" s="49" t="str">
        <f t="shared" si="19"/>
        <v/>
      </c>
      <c r="FO25" s="49" t="str">
        <f t="shared" si="19"/>
        <v/>
      </c>
      <c r="FP25" s="49">
        <f t="shared" si="19"/>
        <v>26666.666666666668</v>
      </c>
      <c r="FQ25" s="49" t="str">
        <f t="shared" si="19"/>
        <v/>
      </c>
      <c r="FR25" s="49" t="str">
        <f t="shared" si="19"/>
        <v/>
      </c>
      <c r="FS25" s="49" t="str">
        <f t="shared" si="19"/>
        <v/>
      </c>
      <c r="FT25" s="49" t="str">
        <f t="shared" si="19"/>
        <v/>
      </c>
      <c r="FU25" s="49" t="str">
        <f t="shared" si="19"/>
        <v/>
      </c>
      <c r="FV25" s="49" t="str">
        <f t="shared" si="19"/>
        <v/>
      </c>
      <c r="FW25" s="49" t="str">
        <f t="shared" si="19"/>
        <v/>
      </c>
      <c r="FX25" s="49" t="str">
        <f t="shared" si="19"/>
        <v/>
      </c>
      <c r="FY25" s="49" t="str">
        <f t="shared" si="19"/>
        <v/>
      </c>
      <c r="FZ25" s="49" t="str">
        <f t="shared" si="19"/>
        <v/>
      </c>
      <c r="GA25" s="49" t="str">
        <f t="shared" si="19"/>
        <v/>
      </c>
      <c r="GB25" s="97">
        <v>17</v>
      </c>
      <c r="GC25" s="50" t="str">
        <f t="shared" si="20"/>
        <v/>
      </c>
      <c r="GD25" s="50" t="str">
        <f t="shared" si="20"/>
        <v/>
      </c>
      <c r="GE25" s="50" t="str">
        <f t="shared" si="20"/>
        <v/>
      </c>
      <c r="GF25" s="50" t="str">
        <f t="shared" si="20"/>
        <v/>
      </c>
      <c r="GG25" s="50">
        <f t="shared" si="20"/>
        <v>0</v>
      </c>
      <c r="GH25" s="50" t="str">
        <f t="shared" si="20"/>
        <v/>
      </c>
      <c r="GI25" s="50" t="str">
        <f t="shared" si="20"/>
        <v/>
      </c>
      <c r="GJ25" s="50" t="str">
        <f t="shared" si="20"/>
        <v/>
      </c>
      <c r="GK25" s="50" t="str">
        <f t="shared" si="20"/>
        <v/>
      </c>
      <c r="GL25" s="50" t="str">
        <f t="shared" si="20"/>
        <v/>
      </c>
      <c r="GM25" s="50" t="str">
        <f t="shared" si="20"/>
        <v/>
      </c>
      <c r="GN25" s="50" t="str">
        <f t="shared" si="20"/>
        <v/>
      </c>
      <c r="GO25" s="50" t="str">
        <f t="shared" si="20"/>
        <v/>
      </c>
      <c r="GP25" s="50" t="str">
        <f t="shared" si="20"/>
        <v/>
      </c>
      <c r="GQ25" s="50" t="str">
        <f t="shared" si="20"/>
        <v/>
      </c>
      <c r="GR25" s="50" t="str">
        <f t="shared" si="20"/>
        <v/>
      </c>
      <c r="GS25" s="97">
        <v>17</v>
      </c>
      <c r="GT25" s="51" t="str">
        <f t="shared" si="21"/>
        <v/>
      </c>
      <c r="GU25" s="51" t="str">
        <f t="shared" si="21"/>
        <v/>
      </c>
      <c r="GV25" s="51" t="str">
        <f t="shared" si="21"/>
        <v/>
      </c>
      <c r="GW25" s="51" t="str">
        <f t="shared" si="21"/>
        <v/>
      </c>
      <c r="GX25" s="51">
        <f t="shared" si="21"/>
        <v>0</v>
      </c>
      <c r="GY25" s="51" t="str">
        <f t="shared" si="21"/>
        <v/>
      </c>
      <c r="GZ25" s="51" t="str">
        <f t="shared" si="21"/>
        <v/>
      </c>
      <c r="HA25" s="51" t="str">
        <f t="shared" si="21"/>
        <v/>
      </c>
      <c r="HB25" s="51" t="str">
        <f t="shared" si="21"/>
        <v/>
      </c>
      <c r="HC25" s="51" t="str">
        <f t="shared" si="21"/>
        <v/>
      </c>
      <c r="HD25" s="51" t="str">
        <f t="shared" si="21"/>
        <v/>
      </c>
      <c r="HE25" s="51" t="str">
        <f t="shared" si="21"/>
        <v/>
      </c>
      <c r="HF25" s="51" t="str">
        <f t="shared" si="21"/>
        <v/>
      </c>
      <c r="HG25" s="51" t="str">
        <f t="shared" si="21"/>
        <v/>
      </c>
      <c r="HH25" s="51" t="str">
        <f t="shared" si="21"/>
        <v/>
      </c>
      <c r="HI25" s="51" t="str">
        <f t="shared" si="21"/>
        <v/>
      </c>
      <c r="HJ25" s="100">
        <f t="shared" si="22"/>
        <v>0</v>
      </c>
      <c r="HK25" s="97">
        <v>17</v>
      </c>
      <c r="HL25" s="52" t="str">
        <f t="shared" si="23"/>
        <v/>
      </c>
      <c r="HM25" s="52" t="str">
        <f t="shared" si="23"/>
        <v/>
      </c>
      <c r="HN25" s="52" t="str">
        <f t="shared" si="23"/>
        <v/>
      </c>
      <c r="HO25" s="52" t="str">
        <f t="shared" si="23"/>
        <v/>
      </c>
      <c r="HP25" s="52">
        <f t="shared" si="23"/>
        <v>40</v>
      </c>
      <c r="HQ25" s="52" t="str">
        <f t="shared" si="23"/>
        <v/>
      </c>
      <c r="HR25" s="52" t="str">
        <f t="shared" si="23"/>
        <v/>
      </c>
      <c r="HS25" s="52" t="str">
        <f t="shared" si="23"/>
        <v/>
      </c>
      <c r="HT25" s="52" t="str">
        <f t="shared" si="23"/>
        <v/>
      </c>
      <c r="HU25" s="52" t="str">
        <f t="shared" si="23"/>
        <v/>
      </c>
      <c r="HV25" s="52" t="str">
        <f t="shared" si="23"/>
        <v/>
      </c>
      <c r="HW25" s="52" t="str">
        <f t="shared" si="23"/>
        <v/>
      </c>
      <c r="HX25" s="52" t="str">
        <f t="shared" si="23"/>
        <v/>
      </c>
      <c r="HY25" s="52" t="str">
        <f t="shared" si="23"/>
        <v/>
      </c>
      <c r="HZ25" s="52" t="str">
        <f t="shared" si="23"/>
        <v/>
      </c>
      <c r="IA25" s="52" t="str">
        <f t="shared" si="23"/>
        <v/>
      </c>
      <c r="IB25" s="97">
        <v>17</v>
      </c>
      <c r="IC25" s="53"/>
      <c r="ID25" s="53"/>
      <c r="IE25" s="53"/>
      <c r="IF25" s="53"/>
      <c r="IG25" s="53">
        <v>61</v>
      </c>
      <c r="IH25" s="53"/>
      <c r="II25" s="53"/>
      <c r="IJ25" s="53"/>
      <c r="IK25" s="53"/>
      <c r="IL25" s="53"/>
      <c r="IM25" s="53"/>
      <c r="IN25" s="53"/>
      <c r="IO25" s="53"/>
      <c r="IP25" s="63">
        <v>61</v>
      </c>
      <c r="IQ25" s="53"/>
      <c r="IR25" s="53"/>
      <c r="IS25" s="97">
        <v>17</v>
      </c>
      <c r="IT25" s="54">
        <f t="shared" si="24"/>
        <v>0</v>
      </c>
      <c r="IU25" s="54">
        <f t="shared" si="24"/>
        <v>0</v>
      </c>
      <c r="IV25" s="54">
        <f t="shared" si="24"/>
        <v>0</v>
      </c>
      <c r="IW25" s="54">
        <f t="shared" si="24"/>
        <v>0</v>
      </c>
      <c r="IX25" s="54">
        <f t="shared" si="24"/>
        <v>30</v>
      </c>
      <c r="IY25" s="54">
        <f t="shared" si="24"/>
        <v>0</v>
      </c>
      <c r="IZ25" s="54">
        <f t="shared" si="24"/>
        <v>0</v>
      </c>
      <c r="JA25" s="54">
        <f t="shared" si="24"/>
        <v>0</v>
      </c>
      <c r="JB25" s="54">
        <f t="shared" si="24"/>
        <v>0</v>
      </c>
      <c r="JC25" s="54">
        <f t="shared" si="24"/>
        <v>0</v>
      </c>
      <c r="JD25" s="54">
        <f t="shared" si="24"/>
        <v>0</v>
      </c>
      <c r="JE25" s="54">
        <f t="shared" si="24"/>
        <v>0</v>
      </c>
      <c r="JF25" s="54">
        <f t="shared" si="24"/>
        <v>0</v>
      </c>
      <c r="JG25" s="54">
        <f t="shared" si="24"/>
        <v>30</v>
      </c>
      <c r="JH25" s="54">
        <f t="shared" si="24"/>
        <v>0</v>
      </c>
      <c r="JI25" s="54">
        <f t="shared" si="24"/>
        <v>0</v>
      </c>
      <c r="JJ25" s="97">
        <v>17</v>
      </c>
      <c r="JK25" s="55" t="str">
        <f t="shared" si="25"/>
        <v/>
      </c>
      <c r="JL25" s="55" t="str">
        <f t="shared" si="25"/>
        <v/>
      </c>
      <c r="JM25" s="55" t="str">
        <f t="shared" si="25"/>
        <v/>
      </c>
      <c r="JN25" s="55" t="str">
        <f t="shared" si="25"/>
        <v/>
      </c>
      <c r="JO25" s="55">
        <f t="shared" si="25"/>
        <v>70</v>
      </c>
      <c r="JP25" s="55" t="str">
        <f t="shared" si="25"/>
        <v/>
      </c>
      <c r="JQ25" s="55" t="str">
        <f t="shared" si="25"/>
        <v/>
      </c>
      <c r="JR25" s="55" t="str">
        <f t="shared" si="25"/>
        <v/>
      </c>
      <c r="JS25" s="55" t="str">
        <f t="shared" si="25"/>
        <v/>
      </c>
      <c r="JT25" s="55" t="str">
        <f t="shared" si="25"/>
        <v/>
      </c>
      <c r="JU25" s="55" t="str">
        <f t="shared" si="25"/>
        <v/>
      </c>
      <c r="JV25" s="55" t="str">
        <f t="shared" si="25"/>
        <v/>
      </c>
      <c r="JW25" s="55" t="str">
        <f t="shared" si="25"/>
        <v/>
      </c>
      <c r="JX25" s="55" t="str">
        <f t="shared" si="25"/>
        <v/>
      </c>
      <c r="JY25" s="55" t="str">
        <f t="shared" si="25"/>
        <v/>
      </c>
      <c r="JZ25" s="55" t="str">
        <f t="shared" si="25"/>
        <v/>
      </c>
      <c r="KA25" s="56">
        <f t="shared" si="9"/>
        <v>70</v>
      </c>
      <c r="KB25" s="57" t="str">
        <f t="shared" si="26"/>
        <v xml:space="preserve">CESAR TABARES L Y COMPAÑIA SAS CTL COMPANY SAS </v>
      </c>
      <c r="KC25" s="57" t="str">
        <f t="shared" si="10"/>
        <v/>
      </c>
      <c r="KD25" s="57" t="str">
        <f t="shared" si="27"/>
        <v/>
      </c>
      <c r="KE25" s="58" t="str">
        <f t="shared" si="28"/>
        <v xml:space="preserve">CESAR TABARES L Y COMPAÑIA SAS CTL COMPANY SAS </v>
      </c>
      <c r="KF25" s="59">
        <f t="shared" si="11"/>
        <v>5544210</v>
      </c>
      <c r="KG25" s="59" t="str">
        <f t="shared" si="12"/>
        <v/>
      </c>
      <c r="KH25" s="59" t="str">
        <f t="shared" si="13"/>
        <v/>
      </c>
      <c r="KI25" s="59">
        <f t="shared" si="14"/>
        <v>5544210</v>
      </c>
      <c r="KJ25" s="97">
        <v>17</v>
      </c>
    </row>
    <row r="26" spans="1:296" ht="25.5" x14ac:dyDescent="0.15">
      <c r="A26" s="97">
        <v>18</v>
      </c>
      <c r="B26" s="98" t="s">
        <v>68</v>
      </c>
      <c r="C26" s="98" t="s">
        <v>88</v>
      </c>
      <c r="D26" s="98" t="s">
        <v>82</v>
      </c>
      <c r="E26" s="99" t="s">
        <v>89</v>
      </c>
      <c r="F26" s="98">
        <v>1</v>
      </c>
      <c r="G26" s="62">
        <v>23853748.333333336</v>
      </c>
      <c r="H26" s="97">
        <v>18</v>
      </c>
      <c r="I26" s="37">
        <v>21970494</v>
      </c>
      <c r="J26" s="37">
        <v>23783340</v>
      </c>
      <c r="K26" s="37" t="s">
        <v>57</v>
      </c>
      <c r="L26" s="37" t="s">
        <v>57</v>
      </c>
      <c r="M26" s="37" t="s">
        <v>57</v>
      </c>
      <c r="N26" s="37" t="s">
        <v>57</v>
      </c>
      <c r="O26" s="37" t="s">
        <v>57</v>
      </c>
      <c r="P26" s="39" t="s">
        <v>57</v>
      </c>
      <c r="Q26" s="39" t="s">
        <v>57</v>
      </c>
      <c r="R26" s="37" t="s">
        <v>57</v>
      </c>
      <c r="S26" s="39" t="s">
        <v>57</v>
      </c>
      <c r="T26" s="37">
        <v>22684684.399999999</v>
      </c>
      <c r="U26" s="37" t="s">
        <v>57</v>
      </c>
      <c r="V26" s="37">
        <v>23800000</v>
      </c>
      <c r="W26" s="39" t="s">
        <v>57</v>
      </c>
      <c r="X26" s="37">
        <v>22015000</v>
      </c>
      <c r="Y26" s="97">
        <v>18</v>
      </c>
      <c r="Z26" s="37">
        <f t="shared" si="15"/>
        <v>21970494</v>
      </c>
      <c r="AA26" s="37">
        <f t="shared" si="15"/>
        <v>23783340</v>
      </c>
      <c r="AB26" s="37" t="str">
        <f t="shared" si="15"/>
        <v>NC</v>
      </c>
      <c r="AC26" s="37" t="str">
        <f t="shared" si="15"/>
        <v>NC</v>
      </c>
      <c r="AD26" s="37" t="str">
        <f t="shared" si="15"/>
        <v>NC</v>
      </c>
      <c r="AE26" s="37" t="str">
        <f t="shared" si="15"/>
        <v>NC</v>
      </c>
      <c r="AF26" s="37" t="str">
        <f t="shared" si="15"/>
        <v>NC</v>
      </c>
      <c r="AG26" s="37" t="str">
        <f t="shared" si="15"/>
        <v>NC</v>
      </c>
      <c r="AH26" s="37" t="str">
        <f t="shared" si="15"/>
        <v>NC</v>
      </c>
      <c r="AI26" s="37" t="str">
        <f t="shared" si="15"/>
        <v>NC</v>
      </c>
      <c r="AJ26" s="37" t="str">
        <f t="shared" si="15"/>
        <v>NC</v>
      </c>
      <c r="AK26" s="37">
        <f t="shared" si="15"/>
        <v>22684684.399999999</v>
      </c>
      <c r="AL26" s="37" t="str">
        <f t="shared" si="15"/>
        <v>NC</v>
      </c>
      <c r="AM26" s="37">
        <f t="shared" si="15"/>
        <v>23800000</v>
      </c>
      <c r="AN26" s="37" t="str">
        <f t="shared" si="15"/>
        <v>NC</v>
      </c>
      <c r="AO26" s="37">
        <f t="shared" si="15"/>
        <v>22015000</v>
      </c>
      <c r="AP26" s="97">
        <v>18</v>
      </c>
      <c r="AQ26" s="40" t="s">
        <v>58</v>
      </c>
      <c r="AR26" s="40" t="s">
        <v>59</v>
      </c>
      <c r="AS26" s="40" t="s">
        <v>59</v>
      </c>
      <c r="AT26" s="40" t="s">
        <v>59</v>
      </c>
      <c r="AU26" s="40" t="s">
        <v>59</v>
      </c>
      <c r="AV26" s="40" t="s">
        <v>59</v>
      </c>
      <c r="AW26" s="40" t="s">
        <v>59</v>
      </c>
      <c r="AX26" s="40" t="s">
        <v>58</v>
      </c>
      <c r="AY26" s="40" t="s">
        <v>59</v>
      </c>
      <c r="AZ26" s="40" t="s">
        <v>59</v>
      </c>
      <c r="BA26" s="40" t="s">
        <v>59</v>
      </c>
      <c r="BB26" s="40" t="s">
        <v>59</v>
      </c>
      <c r="BC26" s="40" t="s">
        <v>59</v>
      </c>
      <c r="BD26" s="40" t="s">
        <v>58</v>
      </c>
      <c r="BE26" s="40" t="s">
        <v>59</v>
      </c>
      <c r="BF26" s="40" t="s">
        <v>59</v>
      </c>
      <c r="BG26" s="97">
        <v>18</v>
      </c>
      <c r="BH26" s="41" t="s">
        <v>59</v>
      </c>
      <c r="BI26" s="41" t="s">
        <v>59</v>
      </c>
      <c r="BJ26" s="41" t="s">
        <v>58</v>
      </c>
      <c r="BK26" s="41" t="s">
        <v>59</v>
      </c>
      <c r="BL26" s="41" t="s">
        <v>59</v>
      </c>
      <c r="BM26" s="41" t="s">
        <v>59</v>
      </c>
      <c r="BN26" s="41" t="s">
        <v>59</v>
      </c>
      <c r="BO26" s="41" t="s">
        <v>59</v>
      </c>
      <c r="BP26" s="41" t="s">
        <v>59</v>
      </c>
      <c r="BQ26" s="41" t="s">
        <v>59</v>
      </c>
      <c r="BR26" s="41" t="s">
        <v>59</v>
      </c>
      <c r="BS26" s="41" t="s">
        <v>59</v>
      </c>
      <c r="BT26" s="41" t="s">
        <v>59</v>
      </c>
      <c r="BU26" s="41" t="s">
        <v>59</v>
      </c>
      <c r="BV26" s="41" t="s">
        <v>59</v>
      </c>
      <c r="BW26" s="41" t="s">
        <v>59</v>
      </c>
      <c r="BX26" s="97">
        <v>18</v>
      </c>
      <c r="BY26" s="42" t="s">
        <v>59</v>
      </c>
      <c r="BZ26" s="42" t="s">
        <v>59</v>
      </c>
      <c r="CA26" s="42" t="s">
        <v>58</v>
      </c>
      <c r="CB26" s="42" t="s">
        <v>59</v>
      </c>
      <c r="CC26" s="42" t="s">
        <v>59</v>
      </c>
      <c r="CD26" s="42" t="s">
        <v>59</v>
      </c>
      <c r="CE26" s="42" t="s">
        <v>59</v>
      </c>
      <c r="CF26" s="42" t="s">
        <v>59</v>
      </c>
      <c r="CG26" s="42" t="s">
        <v>59</v>
      </c>
      <c r="CH26" s="42" t="s">
        <v>59</v>
      </c>
      <c r="CI26" s="42" t="s">
        <v>59</v>
      </c>
      <c r="CJ26" s="42" t="s">
        <v>59</v>
      </c>
      <c r="CK26" s="42" t="s">
        <v>59</v>
      </c>
      <c r="CL26" s="42" t="s">
        <v>59</v>
      </c>
      <c r="CM26" s="42" t="s">
        <v>59</v>
      </c>
      <c r="CN26" s="42" t="s">
        <v>59</v>
      </c>
      <c r="CO26" s="97">
        <v>18</v>
      </c>
      <c r="CP26" s="43" t="str">
        <f t="shared" si="34"/>
        <v>NO CUMPLE</v>
      </c>
      <c r="CQ26" s="43" t="str">
        <f t="shared" si="34"/>
        <v>CUMPLE</v>
      </c>
      <c r="CR26" s="43" t="str">
        <f t="shared" si="34"/>
        <v>NO CUMPLE</v>
      </c>
      <c r="CS26" s="43" t="str">
        <f t="shared" si="34"/>
        <v>CUMPLE</v>
      </c>
      <c r="CT26" s="43" t="str">
        <f t="shared" si="34"/>
        <v>CUMPLE</v>
      </c>
      <c r="CU26" s="43" t="str">
        <f t="shared" si="34"/>
        <v>CUMPLE</v>
      </c>
      <c r="CV26" s="43" t="str">
        <f t="shared" si="34"/>
        <v>CUMPLE</v>
      </c>
      <c r="CW26" s="43" t="str">
        <f t="shared" si="34"/>
        <v>NO CUMPLE</v>
      </c>
      <c r="CX26" s="43" t="str">
        <f t="shared" si="34"/>
        <v>CUMPLE</v>
      </c>
      <c r="CY26" s="43" t="str">
        <f t="shared" si="34"/>
        <v>CUMPLE</v>
      </c>
      <c r="CZ26" s="43" t="str">
        <f t="shared" si="34"/>
        <v>CUMPLE</v>
      </c>
      <c r="DA26" s="43" t="str">
        <f t="shared" si="34"/>
        <v>CUMPLE</v>
      </c>
      <c r="DB26" s="43" t="str">
        <f t="shared" si="34"/>
        <v>CUMPLE</v>
      </c>
      <c r="DC26" s="43" t="str">
        <f t="shared" si="34"/>
        <v>NO CUMPLE</v>
      </c>
      <c r="DD26" s="43" t="str">
        <f t="shared" si="34"/>
        <v>CUMPLE</v>
      </c>
      <c r="DE26" s="43" t="str">
        <f t="shared" si="32"/>
        <v>CUMPLE</v>
      </c>
      <c r="DF26" s="97">
        <v>18</v>
      </c>
      <c r="DG26" s="44" t="s">
        <v>59</v>
      </c>
      <c r="DH26" s="44" t="s">
        <v>59</v>
      </c>
      <c r="DI26" s="44" t="s">
        <v>57</v>
      </c>
      <c r="DJ26" s="44" t="s">
        <v>57</v>
      </c>
      <c r="DK26" s="44" t="s">
        <v>57</v>
      </c>
      <c r="DL26" s="44" t="s">
        <v>57</v>
      </c>
      <c r="DM26" s="44" t="s">
        <v>57</v>
      </c>
      <c r="DN26" s="44" t="s">
        <v>57</v>
      </c>
      <c r="DO26" s="44" t="s">
        <v>57</v>
      </c>
      <c r="DP26" s="44" t="s">
        <v>57</v>
      </c>
      <c r="DQ26" s="44" t="s">
        <v>57</v>
      </c>
      <c r="DR26" s="44" t="s">
        <v>59</v>
      </c>
      <c r="DS26" s="44" t="s">
        <v>57</v>
      </c>
      <c r="DT26" s="44" t="s">
        <v>59</v>
      </c>
      <c r="DU26" s="44" t="s">
        <v>57</v>
      </c>
      <c r="DV26" s="44" t="s">
        <v>59</v>
      </c>
      <c r="DW26" s="97">
        <v>18</v>
      </c>
      <c r="DX26" s="45" t="s">
        <v>58</v>
      </c>
      <c r="DY26" s="45" t="s">
        <v>59</v>
      </c>
      <c r="DZ26" s="45" t="s">
        <v>57</v>
      </c>
      <c r="EA26" s="45" t="s">
        <v>57</v>
      </c>
      <c r="EB26" s="45" t="s">
        <v>57</v>
      </c>
      <c r="EC26" s="45" t="s">
        <v>57</v>
      </c>
      <c r="ED26" s="45" t="s">
        <v>57</v>
      </c>
      <c r="EE26" s="45" t="s">
        <v>57</v>
      </c>
      <c r="EF26" s="45" t="s">
        <v>57</v>
      </c>
      <c r="EG26" s="45" t="s">
        <v>57</v>
      </c>
      <c r="EH26" s="45" t="s">
        <v>57</v>
      </c>
      <c r="EI26" s="45" t="s">
        <v>59</v>
      </c>
      <c r="EJ26" s="45" t="s">
        <v>57</v>
      </c>
      <c r="EK26" s="45" t="s">
        <v>58</v>
      </c>
      <c r="EL26" s="45" t="s">
        <v>57</v>
      </c>
      <c r="EM26" s="45" t="s">
        <v>58</v>
      </c>
      <c r="EN26" s="97">
        <v>18</v>
      </c>
      <c r="EO26" s="37" t="str">
        <f t="shared" si="35"/>
        <v/>
      </c>
      <c r="EP26" s="37">
        <f t="shared" si="35"/>
        <v>23783340</v>
      </c>
      <c r="EQ26" s="37" t="str">
        <f t="shared" si="35"/>
        <v/>
      </c>
      <c r="ER26" s="37" t="str">
        <f t="shared" si="35"/>
        <v/>
      </c>
      <c r="ES26" s="37" t="str">
        <f t="shared" si="35"/>
        <v/>
      </c>
      <c r="ET26" s="37" t="str">
        <f t="shared" si="35"/>
        <v/>
      </c>
      <c r="EU26" s="37" t="str">
        <f t="shared" si="35"/>
        <v/>
      </c>
      <c r="EV26" s="37" t="str">
        <f t="shared" si="35"/>
        <v/>
      </c>
      <c r="EW26" s="37" t="str">
        <f t="shared" si="35"/>
        <v/>
      </c>
      <c r="EX26" s="37" t="str">
        <f t="shared" si="35"/>
        <v/>
      </c>
      <c r="EY26" s="37" t="str">
        <f t="shared" si="35"/>
        <v/>
      </c>
      <c r="EZ26" s="37">
        <f t="shared" si="35"/>
        <v>22684684.399999999</v>
      </c>
      <c r="FA26" s="37" t="str">
        <f t="shared" si="35"/>
        <v/>
      </c>
      <c r="FB26" s="37" t="str">
        <f t="shared" si="35"/>
        <v/>
      </c>
      <c r="FC26" s="37" t="str">
        <f t="shared" si="35"/>
        <v/>
      </c>
      <c r="FD26" s="37" t="str">
        <f t="shared" si="33"/>
        <v/>
      </c>
      <c r="FE26" s="37">
        <v>23853748.333333336</v>
      </c>
      <c r="FF26" s="37">
        <v>23853748.333333336</v>
      </c>
      <c r="FG26" s="46">
        <f t="shared" si="16"/>
        <v>2</v>
      </c>
      <c r="FH26" s="46">
        <f t="shared" si="17"/>
        <v>1</v>
      </c>
      <c r="FI26" s="47">
        <f t="shared" si="18"/>
        <v>23434412.648066614</v>
      </c>
      <c r="FJ26" s="48">
        <f t="shared" si="30"/>
        <v>87879.047430249804</v>
      </c>
      <c r="FK26" s="97">
        <v>18</v>
      </c>
      <c r="FL26" s="49" t="str">
        <f t="shared" si="19"/>
        <v/>
      </c>
      <c r="FM26" s="49">
        <f t="shared" si="19"/>
        <v>27063.720756505692</v>
      </c>
      <c r="FN26" s="49" t="str">
        <f t="shared" si="19"/>
        <v/>
      </c>
      <c r="FO26" s="49" t="str">
        <f t="shared" si="19"/>
        <v/>
      </c>
      <c r="FP26" s="49" t="str">
        <f t="shared" si="19"/>
        <v/>
      </c>
      <c r="FQ26" s="49" t="str">
        <f t="shared" si="19"/>
        <v/>
      </c>
      <c r="FR26" s="49" t="str">
        <f t="shared" si="19"/>
        <v/>
      </c>
      <c r="FS26" s="49" t="str">
        <f t="shared" si="19"/>
        <v/>
      </c>
      <c r="FT26" s="49" t="str">
        <f t="shared" si="19"/>
        <v/>
      </c>
      <c r="FU26" s="49" t="str">
        <f t="shared" si="19"/>
        <v/>
      </c>
      <c r="FV26" s="49" t="str">
        <f t="shared" si="19"/>
        <v/>
      </c>
      <c r="FW26" s="49">
        <f t="shared" si="19"/>
        <v>25813.530145516186</v>
      </c>
      <c r="FX26" s="49" t="str">
        <f t="shared" si="19"/>
        <v/>
      </c>
      <c r="FY26" s="49" t="str">
        <f t="shared" si="19"/>
        <v/>
      </c>
      <c r="FZ26" s="49" t="str">
        <f t="shared" si="19"/>
        <v/>
      </c>
      <c r="GA26" s="49" t="str">
        <f t="shared" si="19"/>
        <v/>
      </c>
      <c r="GB26" s="97">
        <v>18</v>
      </c>
      <c r="GC26" s="50" t="str">
        <f t="shared" si="20"/>
        <v/>
      </c>
      <c r="GD26" s="50">
        <f t="shared" si="20"/>
        <v>348927.35193338618</v>
      </c>
      <c r="GE26" s="50" t="str">
        <f t="shared" si="20"/>
        <v/>
      </c>
      <c r="GF26" s="50" t="str">
        <f t="shared" si="20"/>
        <v/>
      </c>
      <c r="GG26" s="50" t="str">
        <f t="shared" si="20"/>
        <v/>
      </c>
      <c r="GH26" s="50" t="str">
        <f t="shared" si="20"/>
        <v/>
      </c>
      <c r="GI26" s="50" t="str">
        <f t="shared" si="20"/>
        <v/>
      </c>
      <c r="GJ26" s="50" t="str">
        <f t="shared" si="20"/>
        <v/>
      </c>
      <c r="GK26" s="50" t="str">
        <f t="shared" si="20"/>
        <v/>
      </c>
      <c r="GL26" s="50" t="str">
        <f t="shared" si="20"/>
        <v/>
      </c>
      <c r="GM26" s="50" t="str">
        <f t="shared" si="20"/>
        <v/>
      </c>
      <c r="GN26" s="50">
        <f t="shared" si="20"/>
        <v>749728.24806661531</v>
      </c>
      <c r="GO26" s="50" t="str">
        <f t="shared" si="20"/>
        <v/>
      </c>
      <c r="GP26" s="50" t="str">
        <f t="shared" si="20"/>
        <v/>
      </c>
      <c r="GQ26" s="50" t="str">
        <f t="shared" si="20"/>
        <v/>
      </c>
      <c r="GR26" s="50" t="str">
        <f t="shared" si="20"/>
        <v/>
      </c>
      <c r="GS26" s="97">
        <v>18</v>
      </c>
      <c r="GT26" s="51" t="str">
        <f t="shared" si="21"/>
        <v/>
      </c>
      <c r="GU26" s="51">
        <f t="shared" si="21"/>
        <v>397.05408983902811</v>
      </c>
      <c r="GV26" s="51" t="str">
        <f t="shared" si="21"/>
        <v/>
      </c>
      <c r="GW26" s="51" t="str">
        <f t="shared" si="21"/>
        <v/>
      </c>
      <c r="GX26" s="51" t="str">
        <f t="shared" si="21"/>
        <v/>
      </c>
      <c r="GY26" s="51" t="str">
        <f t="shared" si="21"/>
        <v/>
      </c>
      <c r="GZ26" s="51" t="str">
        <f t="shared" si="21"/>
        <v/>
      </c>
      <c r="HA26" s="51" t="str">
        <f t="shared" si="21"/>
        <v/>
      </c>
      <c r="HB26" s="51" t="str">
        <f t="shared" si="21"/>
        <v/>
      </c>
      <c r="HC26" s="51" t="str">
        <f t="shared" si="21"/>
        <v/>
      </c>
      <c r="HD26" s="51" t="str">
        <f t="shared" si="21"/>
        <v/>
      </c>
      <c r="HE26" s="51">
        <f t="shared" si="21"/>
        <v>853.13652115048205</v>
      </c>
      <c r="HF26" s="51" t="str">
        <f t="shared" si="21"/>
        <v/>
      </c>
      <c r="HG26" s="51" t="str">
        <f t="shared" si="21"/>
        <v/>
      </c>
      <c r="HH26" s="51" t="str">
        <f t="shared" si="21"/>
        <v/>
      </c>
      <c r="HI26" s="51" t="str">
        <f t="shared" si="21"/>
        <v/>
      </c>
      <c r="HJ26" s="100">
        <f t="shared" si="22"/>
        <v>397.05408983902811</v>
      </c>
      <c r="HK26" s="97">
        <v>18</v>
      </c>
      <c r="HL26" s="52" t="str">
        <f t="shared" si="23"/>
        <v/>
      </c>
      <c r="HM26" s="52">
        <f t="shared" si="23"/>
        <v>40</v>
      </c>
      <c r="HN26" s="52" t="str">
        <f t="shared" si="23"/>
        <v/>
      </c>
      <c r="HO26" s="52" t="str">
        <f t="shared" si="23"/>
        <v/>
      </c>
      <c r="HP26" s="52" t="str">
        <f t="shared" si="23"/>
        <v/>
      </c>
      <c r="HQ26" s="52" t="str">
        <f t="shared" si="23"/>
        <v/>
      </c>
      <c r="HR26" s="52" t="str">
        <f t="shared" si="23"/>
        <v/>
      </c>
      <c r="HS26" s="52" t="str">
        <f t="shared" si="23"/>
        <v/>
      </c>
      <c r="HT26" s="52" t="str">
        <f t="shared" si="23"/>
        <v/>
      </c>
      <c r="HU26" s="52" t="str">
        <f t="shared" si="23"/>
        <v/>
      </c>
      <c r="HV26" s="52" t="str">
        <f t="shared" si="23"/>
        <v/>
      </c>
      <c r="HW26" s="52">
        <f t="shared" si="23"/>
        <v>18.616204089051909</v>
      </c>
      <c r="HX26" s="52" t="str">
        <f t="shared" si="23"/>
        <v/>
      </c>
      <c r="HY26" s="52" t="str">
        <f t="shared" si="23"/>
        <v/>
      </c>
      <c r="HZ26" s="52" t="str">
        <f t="shared" si="23"/>
        <v/>
      </c>
      <c r="IA26" s="52" t="str">
        <f t="shared" si="23"/>
        <v/>
      </c>
      <c r="IB26" s="97">
        <v>18</v>
      </c>
      <c r="IC26" s="53">
        <v>36</v>
      </c>
      <c r="ID26" s="53">
        <v>24</v>
      </c>
      <c r="IE26" s="53"/>
      <c r="IF26" s="53"/>
      <c r="IG26" s="53"/>
      <c r="IH26" s="53"/>
      <c r="II26" s="53"/>
      <c r="IJ26" s="53"/>
      <c r="IK26" s="53"/>
      <c r="IL26" s="53"/>
      <c r="IM26" s="53"/>
      <c r="IN26" s="53">
        <v>48</v>
      </c>
      <c r="IO26" s="53"/>
      <c r="IP26" s="63">
        <v>61</v>
      </c>
      <c r="IQ26" s="53"/>
      <c r="IR26" s="53">
        <v>62</v>
      </c>
      <c r="IS26" s="97">
        <v>18</v>
      </c>
      <c r="IT26" s="54">
        <f t="shared" si="24"/>
        <v>20</v>
      </c>
      <c r="IU26" s="54">
        <f t="shared" si="24"/>
        <v>0</v>
      </c>
      <c r="IV26" s="54">
        <f t="shared" si="24"/>
        <v>0</v>
      </c>
      <c r="IW26" s="54">
        <f t="shared" si="24"/>
        <v>0</v>
      </c>
      <c r="IX26" s="54">
        <f t="shared" si="24"/>
        <v>0</v>
      </c>
      <c r="IY26" s="54">
        <f t="shared" si="24"/>
        <v>0</v>
      </c>
      <c r="IZ26" s="54">
        <f t="shared" si="24"/>
        <v>0</v>
      </c>
      <c r="JA26" s="54">
        <f t="shared" si="24"/>
        <v>0</v>
      </c>
      <c r="JB26" s="54">
        <f t="shared" si="24"/>
        <v>0</v>
      </c>
      <c r="JC26" s="54">
        <f t="shared" si="24"/>
        <v>0</v>
      </c>
      <c r="JD26" s="54">
        <f t="shared" si="24"/>
        <v>0</v>
      </c>
      <c r="JE26" s="54">
        <f t="shared" si="24"/>
        <v>30</v>
      </c>
      <c r="JF26" s="54">
        <f t="shared" si="24"/>
        <v>0</v>
      </c>
      <c r="JG26" s="54">
        <f t="shared" si="24"/>
        <v>30</v>
      </c>
      <c r="JH26" s="54">
        <f t="shared" si="24"/>
        <v>0</v>
      </c>
      <c r="JI26" s="54">
        <f t="shared" si="24"/>
        <v>60</v>
      </c>
      <c r="JJ26" s="97">
        <v>18</v>
      </c>
      <c r="JK26" s="55" t="str">
        <f t="shared" si="25"/>
        <v/>
      </c>
      <c r="JL26" s="55">
        <f t="shared" si="25"/>
        <v>40</v>
      </c>
      <c r="JM26" s="55" t="str">
        <f t="shared" si="25"/>
        <v/>
      </c>
      <c r="JN26" s="55" t="str">
        <f t="shared" si="25"/>
        <v/>
      </c>
      <c r="JO26" s="55" t="str">
        <f t="shared" si="25"/>
        <v/>
      </c>
      <c r="JP26" s="55" t="str">
        <f t="shared" si="25"/>
        <v/>
      </c>
      <c r="JQ26" s="55" t="str">
        <f t="shared" si="25"/>
        <v/>
      </c>
      <c r="JR26" s="55" t="str">
        <f t="shared" si="25"/>
        <v/>
      </c>
      <c r="JS26" s="55" t="str">
        <f t="shared" si="25"/>
        <v/>
      </c>
      <c r="JT26" s="55" t="str">
        <f t="shared" si="25"/>
        <v/>
      </c>
      <c r="JU26" s="55" t="str">
        <f t="shared" si="25"/>
        <v/>
      </c>
      <c r="JV26" s="55">
        <f t="shared" si="25"/>
        <v>48.616204089051905</v>
      </c>
      <c r="JW26" s="55" t="str">
        <f t="shared" si="25"/>
        <v/>
      </c>
      <c r="JX26" s="55" t="str">
        <f t="shared" si="25"/>
        <v/>
      </c>
      <c r="JY26" s="55" t="str">
        <f t="shared" si="25"/>
        <v/>
      </c>
      <c r="JZ26" s="55" t="str">
        <f t="shared" si="25"/>
        <v/>
      </c>
      <c r="KA26" s="56">
        <f t="shared" si="9"/>
        <v>48.616204089051905</v>
      </c>
      <c r="KB26" s="57" t="str">
        <f t="shared" si="26"/>
        <v/>
      </c>
      <c r="KC26" s="57" t="str">
        <f t="shared" si="10"/>
        <v xml:space="preserve">INSTRUMENTACION Y SERVICIOS SAS </v>
      </c>
      <c r="KD26" s="57" t="str">
        <f t="shared" si="27"/>
        <v/>
      </c>
      <c r="KE26" s="58" t="str">
        <f t="shared" si="28"/>
        <v xml:space="preserve">INSTRUMENTACION Y SERVICIOS SAS </v>
      </c>
      <c r="KF26" s="59" t="str">
        <f t="shared" si="11"/>
        <v/>
      </c>
      <c r="KG26" s="59">
        <f t="shared" si="12"/>
        <v>22684684.399999999</v>
      </c>
      <c r="KH26" s="59" t="str">
        <f t="shared" si="13"/>
        <v/>
      </c>
      <c r="KI26" s="59">
        <f t="shared" si="14"/>
        <v>22684684.399999999</v>
      </c>
      <c r="KJ26" s="97">
        <v>18</v>
      </c>
    </row>
    <row r="27" spans="1:296" ht="25.5" x14ac:dyDescent="0.15">
      <c r="A27" s="97">
        <v>19</v>
      </c>
      <c r="B27" s="98" t="s">
        <v>68</v>
      </c>
      <c r="C27" s="98" t="s">
        <v>90</v>
      </c>
      <c r="D27" s="98" t="s">
        <v>82</v>
      </c>
      <c r="E27" s="99" t="s">
        <v>91</v>
      </c>
      <c r="F27" s="98">
        <v>1</v>
      </c>
      <c r="G27" s="62">
        <v>110242869.33333334</v>
      </c>
      <c r="H27" s="97">
        <v>19</v>
      </c>
      <c r="I27" s="37" t="s">
        <v>57</v>
      </c>
      <c r="J27" s="37" t="s">
        <v>57</v>
      </c>
      <c r="K27" s="37" t="s">
        <v>57</v>
      </c>
      <c r="L27" s="37" t="s">
        <v>57</v>
      </c>
      <c r="M27" s="37" t="s">
        <v>57</v>
      </c>
      <c r="N27" s="37" t="s">
        <v>57</v>
      </c>
      <c r="O27" s="37" t="s">
        <v>57</v>
      </c>
      <c r="P27" s="37">
        <v>109242000</v>
      </c>
      <c r="Q27" s="61">
        <v>110018708</v>
      </c>
      <c r="R27" s="37" t="s">
        <v>57</v>
      </c>
      <c r="S27" s="39" t="s">
        <v>57</v>
      </c>
      <c r="T27" s="37" t="s">
        <v>57</v>
      </c>
      <c r="U27" s="61">
        <v>109742752</v>
      </c>
      <c r="V27" s="37" t="s">
        <v>57</v>
      </c>
      <c r="W27" s="39" t="s">
        <v>57</v>
      </c>
      <c r="X27" s="37" t="s">
        <v>57</v>
      </c>
      <c r="Y27" s="97">
        <v>19</v>
      </c>
      <c r="Z27" s="37" t="str">
        <f t="shared" si="15"/>
        <v>NC</v>
      </c>
      <c r="AA27" s="37" t="str">
        <f t="shared" si="15"/>
        <v>NC</v>
      </c>
      <c r="AB27" s="37" t="str">
        <f t="shared" si="15"/>
        <v>NC</v>
      </c>
      <c r="AC27" s="37" t="str">
        <f t="shared" si="15"/>
        <v>NC</v>
      </c>
      <c r="AD27" s="37" t="str">
        <f t="shared" si="15"/>
        <v>NC</v>
      </c>
      <c r="AE27" s="37" t="str">
        <f t="shared" si="15"/>
        <v>NC</v>
      </c>
      <c r="AF27" s="37" t="str">
        <f t="shared" si="15"/>
        <v>NC</v>
      </c>
      <c r="AG27" s="37">
        <f t="shared" si="15"/>
        <v>109242000</v>
      </c>
      <c r="AH27" s="37">
        <f t="shared" si="15"/>
        <v>110018708</v>
      </c>
      <c r="AI27" s="37" t="str">
        <f t="shared" si="15"/>
        <v>NC</v>
      </c>
      <c r="AJ27" s="37" t="str">
        <f t="shared" si="15"/>
        <v>NC</v>
      </c>
      <c r="AK27" s="37" t="str">
        <f t="shared" si="15"/>
        <v>NC</v>
      </c>
      <c r="AL27" s="37">
        <f t="shared" si="15"/>
        <v>109742752</v>
      </c>
      <c r="AM27" s="37" t="str">
        <f t="shared" si="15"/>
        <v>NC</v>
      </c>
      <c r="AN27" s="37" t="str">
        <f t="shared" si="15"/>
        <v>NC</v>
      </c>
      <c r="AO27" s="37" t="str">
        <f t="shared" si="15"/>
        <v>NC</v>
      </c>
      <c r="AP27" s="97">
        <v>19</v>
      </c>
      <c r="AQ27" s="40" t="s">
        <v>58</v>
      </c>
      <c r="AR27" s="40" t="s">
        <v>59</v>
      </c>
      <c r="AS27" s="40" t="s">
        <v>59</v>
      </c>
      <c r="AT27" s="40" t="s">
        <v>59</v>
      </c>
      <c r="AU27" s="40" t="s">
        <v>59</v>
      </c>
      <c r="AV27" s="40" t="s">
        <v>59</v>
      </c>
      <c r="AW27" s="40" t="s">
        <v>59</v>
      </c>
      <c r="AX27" s="40" t="s">
        <v>58</v>
      </c>
      <c r="AY27" s="40" t="s">
        <v>58</v>
      </c>
      <c r="AZ27" s="40" t="s">
        <v>59</v>
      </c>
      <c r="BA27" s="40" t="s">
        <v>59</v>
      </c>
      <c r="BB27" s="40" t="s">
        <v>59</v>
      </c>
      <c r="BC27" s="40" t="s">
        <v>59</v>
      </c>
      <c r="BD27" s="40" t="s">
        <v>58</v>
      </c>
      <c r="BE27" s="40" t="s">
        <v>59</v>
      </c>
      <c r="BF27" s="40" t="s">
        <v>59</v>
      </c>
      <c r="BG27" s="97">
        <v>19</v>
      </c>
      <c r="BH27" s="41" t="s">
        <v>59</v>
      </c>
      <c r="BI27" s="41" t="s">
        <v>59</v>
      </c>
      <c r="BJ27" s="41" t="s">
        <v>58</v>
      </c>
      <c r="BK27" s="41" t="s">
        <v>59</v>
      </c>
      <c r="BL27" s="41" t="s">
        <v>59</v>
      </c>
      <c r="BM27" s="41" t="s">
        <v>59</v>
      </c>
      <c r="BN27" s="41" t="s">
        <v>59</v>
      </c>
      <c r="BO27" s="41" t="s">
        <v>59</v>
      </c>
      <c r="BP27" s="41" t="s">
        <v>59</v>
      </c>
      <c r="BQ27" s="41" t="s">
        <v>59</v>
      </c>
      <c r="BR27" s="41" t="s">
        <v>59</v>
      </c>
      <c r="BS27" s="41" t="s">
        <v>59</v>
      </c>
      <c r="BT27" s="41" t="s">
        <v>59</v>
      </c>
      <c r="BU27" s="41" t="s">
        <v>59</v>
      </c>
      <c r="BV27" s="41" t="s">
        <v>59</v>
      </c>
      <c r="BW27" s="41" t="s">
        <v>59</v>
      </c>
      <c r="BX27" s="97">
        <v>19</v>
      </c>
      <c r="BY27" s="42" t="s">
        <v>59</v>
      </c>
      <c r="BZ27" s="42" t="s">
        <v>59</v>
      </c>
      <c r="CA27" s="42" t="s">
        <v>58</v>
      </c>
      <c r="CB27" s="42" t="s">
        <v>59</v>
      </c>
      <c r="CC27" s="42" t="s">
        <v>59</v>
      </c>
      <c r="CD27" s="42" t="s">
        <v>59</v>
      </c>
      <c r="CE27" s="42" t="s">
        <v>59</v>
      </c>
      <c r="CF27" s="42" t="s">
        <v>59</v>
      </c>
      <c r="CG27" s="42" t="s">
        <v>59</v>
      </c>
      <c r="CH27" s="42" t="s">
        <v>59</v>
      </c>
      <c r="CI27" s="42" t="s">
        <v>59</v>
      </c>
      <c r="CJ27" s="42" t="s">
        <v>59</v>
      </c>
      <c r="CK27" s="42" t="s">
        <v>59</v>
      </c>
      <c r="CL27" s="42" t="s">
        <v>59</v>
      </c>
      <c r="CM27" s="42" t="s">
        <v>59</v>
      </c>
      <c r="CN27" s="42" t="s">
        <v>59</v>
      </c>
      <c r="CO27" s="97">
        <v>19</v>
      </c>
      <c r="CP27" s="43" t="str">
        <f t="shared" si="34"/>
        <v>NO CUMPLE</v>
      </c>
      <c r="CQ27" s="43" t="str">
        <f t="shared" si="34"/>
        <v>CUMPLE</v>
      </c>
      <c r="CR27" s="43" t="str">
        <f t="shared" si="34"/>
        <v>NO CUMPLE</v>
      </c>
      <c r="CS27" s="43" t="str">
        <f t="shared" si="34"/>
        <v>CUMPLE</v>
      </c>
      <c r="CT27" s="43" t="str">
        <f t="shared" si="34"/>
        <v>CUMPLE</v>
      </c>
      <c r="CU27" s="43" t="str">
        <f t="shared" si="34"/>
        <v>CUMPLE</v>
      </c>
      <c r="CV27" s="43" t="str">
        <f t="shared" si="34"/>
        <v>CUMPLE</v>
      </c>
      <c r="CW27" s="43" t="str">
        <f t="shared" si="34"/>
        <v>NO CUMPLE</v>
      </c>
      <c r="CX27" s="43" t="str">
        <f t="shared" si="34"/>
        <v>NO CUMPLE</v>
      </c>
      <c r="CY27" s="43" t="str">
        <f t="shared" si="34"/>
        <v>CUMPLE</v>
      </c>
      <c r="CZ27" s="43" t="str">
        <f t="shared" si="34"/>
        <v>CUMPLE</v>
      </c>
      <c r="DA27" s="43" t="str">
        <f t="shared" si="34"/>
        <v>CUMPLE</v>
      </c>
      <c r="DB27" s="43" t="str">
        <f t="shared" si="34"/>
        <v>CUMPLE</v>
      </c>
      <c r="DC27" s="43" t="str">
        <f t="shared" si="34"/>
        <v>NO CUMPLE</v>
      </c>
      <c r="DD27" s="43" t="str">
        <f t="shared" si="34"/>
        <v>CUMPLE</v>
      </c>
      <c r="DE27" s="43" t="str">
        <f t="shared" si="32"/>
        <v>CUMPLE</v>
      </c>
      <c r="DF27" s="97">
        <v>19</v>
      </c>
      <c r="DG27" s="44" t="s">
        <v>57</v>
      </c>
      <c r="DH27" s="44" t="s">
        <v>57</v>
      </c>
      <c r="DI27" s="44" t="s">
        <v>57</v>
      </c>
      <c r="DJ27" s="44" t="s">
        <v>57</v>
      </c>
      <c r="DK27" s="44" t="s">
        <v>57</v>
      </c>
      <c r="DL27" s="44" t="s">
        <v>57</v>
      </c>
      <c r="DM27" s="44" t="s">
        <v>57</v>
      </c>
      <c r="DN27" s="44" t="s">
        <v>58</v>
      </c>
      <c r="DO27" s="44" t="s">
        <v>58</v>
      </c>
      <c r="DP27" s="44" t="s">
        <v>57</v>
      </c>
      <c r="DQ27" s="44" t="s">
        <v>57</v>
      </c>
      <c r="DR27" s="44" t="s">
        <v>57</v>
      </c>
      <c r="DS27" s="44" t="s">
        <v>59</v>
      </c>
      <c r="DT27" s="44" t="s">
        <v>57</v>
      </c>
      <c r="DU27" s="44" t="s">
        <v>57</v>
      </c>
      <c r="DV27" s="44" t="s">
        <v>57</v>
      </c>
      <c r="DW27" s="97">
        <v>19</v>
      </c>
      <c r="DX27" s="45" t="s">
        <v>57</v>
      </c>
      <c r="DY27" s="45" t="s">
        <v>57</v>
      </c>
      <c r="DZ27" s="45" t="s">
        <v>57</v>
      </c>
      <c r="EA27" s="45" t="s">
        <v>57</v>
      </c>
      <c r="EB27" s="45" t="s">
        <v>57</v>
      </c>
      <c r="EC27" s="45" t="s">
        <v>57</v>
      </c>
      <c r="ED27" s="45" t="s">
        <v>57</v>
      </c>
      <c r="EE27" s="45" t="s">
        <v>59</v>
      </c>
      <c r="EF27" s="45" t="s">
        <v>59</v>
      </c>
      <c r="EG27" s="45" t="s">
        <v>57</v>
      </c>
      <c r="EH27" s="45" t="s">
        <v>57</v>
      </c>
      <c r="EI27" s="45" t="s">
        <v>57</v>
      </c>
      <c r="EJ27" s="45" t="s">
        <v>59</v>
      </c>
      <c r="EK27" s="45" t="s">
        <v>57</v>
      </c>
      <c r="EL27" s="45" t="s">
        <v>57</v>
      </c>
      <c r="EM27" s="45" t="s">
        <v>57</v>
      </c>
      <c r="EN27" s="97">
        <v>19</v>
      </c>
      <c r="EO27" s="37" t="str">
        <f t="shared" si="35"/>
        <v/>
      </c>
      <c r="EP27" s="37" t="str">
        <f t="shared" si="35"/>
        <v/>
      </c>
      <c r="EQ27" s="37" t="str">
        <f t="shared" si="35"/>
        <v/>
      </c>
      <c r="ER27" s="37" t="str">
        <f t="shared" si="35"/>
        <v/>
      </c>
      <c r="ES27" s="37" t="str">
        <f t="shared" si="35"/>
        <v/>
      </c>
      <c r="ET27" s="37" t="str">
        <f t="shared" si="35"/>
        <v/>
      </c>
      <c r="EU27" s="37" t="str">
        <f t="shared" si="35"/>
        <v/>
      </c>
      <c r="EV27" s="37" t="str">
        <f t="shared" si="35"/>
        <v/>
      </c>
      <c r="EW27" s="37" t="str">
        <f t="shared" si="35"/>
        <v/>
      </c>
      <c r="EX27" s="37" t="str">
        <f t="shared" si="35"/>
        <v/>
      </c>
      <c r="EY27" s="37" t="str">
        <f t="shared" si="35"/>
        <v/>
      </c>
      <c r="EZ27" s="37" t="str">
        <f t="shared" si="35"/>
        <v/>
      </c>
      <c r="FA27" s="37">
        <f t="shared" si="35"/>
        <v>109742752</v>
      </c>
      <c r="FB27" s="37" t="str">
        <f t="shared" si="35"/>
        <v/>
      </c>
      <c r="FC27" s="37" t="str">
        <f t="shared" si="35"/>
        <v/>
      </c>
      <c r="FD27" s="37" t="str">
        <f t="shared" si="33"/>
        <v/>
      </c>
      <c r="FE27" s="37">
        <v>110242869.33333334</v>
      </c>
      <c r="FF27" s="37">
        <v>110242869.33333334</v>
      </c>
      <c r="FG27" s="46">
        <f t="shared" si="16"/>
        <v>1</v>
      </c>
      <c r="FH27" s="46">
        <f t="shared" si="17"/>
        <v>0</v>
      </c>
      <c r="FI27" s="47">
        <f t="shared" si="18"/>
        <v>109742752</v>
      </c>
      <c r="FJ27" s="48">
        <f t="shared" ref="FJ27:FJ30" si="36">IFERROR(FI27*0.15/40,"")</f>
        <v>411535.31999999995</v>
      </c>
      <c r="FK27" s="97">
        <v>19</v>
      </c>
      <c r="FL27" s="49" t="str">
        <f t="shared" si="19"/>
        <v/>
      </c>
      <c r="FM27" s="49" t="str">
        <f t="shared" si="19"/>
        <v/>
      </c>
      <c r="FN27" s="49" t="str">
        <f t="shared" si="19"/>
        <v/>
      </c>
      <c r="FO27" s="49" t="str">
        <f t="shared" si="19"/>
        <v/>
      </c>
      <c r="FP27" s="49" t="str">
        <f t="shared" si="19"/>
        <v/>
      </c>
      <c r="FQ27" s="49" t="str">
        <f t="shared" si="19"/>
        <v/>
      </c>
      <c r="FR27" s="49" t="str">
        <f t="shared" si="19"/>
        <v/>
      </c>
      <c r="FS27" s="49" t="str">
        <f t="shared" si="19"/>
        <v/>
      </c>
      <c r="FT27" s="49" t="str">
        <f t="shared" si="19"/>
        <v/>
      </c>
      <c r="FU27" s="49" t="str">
        <f t="shared" si="19"/>
        <v/>
      </c>
      <c r="FV27" s="49" t="str">
        <f t="shared" si="19"/>
        <v/>
      </c>
      <c r="FW27" s="49" t="str">
        <f t="shared" si="19"/>
        <v/>
      </c>
      <c r="FX27" s="49">
        <f t="shared" si="19"/>
        <v>26666.666666666672</v>
      </c>
      <c r="FY27" s="49" t="str">
        <f t="shared" si="19"/>
        <v/>
      </c>
      <c r="FZ27" s="49" t="str">
        <f t="shared" si="19"/>
        <v/>
      </c>
      <c r="GA27" s="49" t="str">
        <f t="shared" si="19"/>
        <v/>
      </c>
      <c r="GB27" s="97">
        <v>19</v>
      </c>
      <c r="GC27" s="50" t="str">
        <f t="shared" si="20"/>
        <v/>
      </c>
      <c r="GD27" s="50" t="str">
        <f t="shared" si="20"/>
        <v/>
      </c>
      <c r="GE27" s="50" t="str">
        <f t="shared" si="20"/>
        <v/>
      </c>
      <c r="GF27" s="50" t="str">
        <f t="shared" si="20"/>
        <v/>
      </c>
      <c r="GG27" s="50" t="str">
        <f t="shared" si="20"/>
        <v/>
      </c>
      <c r="GH27" s="50" t="str">
        <f t="shared" si="20"/>
        <v/>
      </c>
      <c r="GI27" s="50" t="str">
        <f t="shared" si="20"/>
        <v/>
      </c>
      <c r="GJ27" s="50" t="str">
        <f t="shared" si="20"/>
        <v/>
      </c>
      <c r="GK27" s="50" t="str">
        <f t="shared" si="20"/>
        <v/>
      </c>
      <c r="GL27" s="50" t="str">
        <f t="shared" si="20"/>
        <v/>
      </c>
      <c r="GM27" s="50" t="str">
        <f t="shared" si="20"/>
        <v/>
      </c>
      <c r="GN27" s="50" t="str">
        <f t="shared" si="20"/>
        <v/>
      </c>
      <c r="GO27" s="50">
        <f t="shared" si="20"/>
        <v>0</v>
      </c>
      <c r="GP27" s="50" t="str">
        <f t="shared" si="20"/>
        <v/>
      </c>
      <c r="GQ27" s="50" t="str">
        <f t="shared" si="20"/>
        <v/>
      </c>
      <c r="GR27" s="50" t="str">
        <f t="shared" si="20"/>
        <v/>
      </c>
      <c r="GS27" s="97">
        <v>19</v>
      </c>
      <c r="GT27" s="51" t="str">
        <f t="shared" si="21"/>
        <v/>
      </c>
      <c r="GU27" s="51" t="str">
        <f t="shared" si="21"/>
        <v/>
      </c>
      <c r="GV27" s="51" t="str">
        <f t="shared" si="21"/>
        <v/>
      </c>
      <c r="GW27" s="51" t="str">
        <f t="shared" si="21"/>
        <v/>
      </c>
      <c r="GX27" s="51" t="str">
        <f t="shared" si="21"/>
        <v/>
      </c>
      <c r="GY27" s="51" t="str">
        <f t="shared" si="21"/>
        <v/>
      </c>
      <c r="GZ27" s="51" t="str">
        <f t="shared" si="21"/>
        <v/>
      </c>
      <c r="HA27" s="51" t="str">
        <f t="shared" si="21"/>
        <v/>
      </c>
      <c r="HB27" s="51" t="str">
        <f t="shared" si="21"/>
        <v/>
      </c>
      <c r="HC27" s="51" t="str">
        <f t="shared" si="21"/>
        <v/>
      </c>
      <c r="HD27" s="51" t="str">
        <f t="shared" si="21"/>
        <v/>
      </c>
      <c r="HE27" s="51" t="str">
        <f t="shared" si="21"/>
        <v/>
      </c>
      <c r="HF27" s="51">
        <f t="shared" si="21"/>
        <v>0</v>
      </c>
      <c r="HG27" s="51" t="str">
        <f t="shared" si="21"/>
        <v/>
      </c>
      <c r="HH27" s="51" t="str">
        <f t="shared" si="21"/>
        <v/>
      </c>
      <c r="HI27" s="51" t="str">
        <f t="shared" si="21"/>
        <v/>
      </c>
      <c r="HJ27" s="100">
        <f t="shared" si="22"/>
        <v>0</v>
      </c>
      <c r="HK27" s="97">
        <v>19</v>
      </c>
      <c r="HL27" s="52" t="str">
        <f t="shared" si="23"/>
        <v/>
      </c>
      <c r="HM27" s="52" t="str">
        <f t="shared" si="23"/>
        <v/>
      </c>
      <c r="HN27" s="52" t="str">
        <f t="shared" si="23"/>
        <v/>
      </c>
      <c r="HO27" s="52" t="str">
        <f t="shared" si="23"/>
        <v/>
      </c>
      <c r="HP27" s="52" t="str">
        <f t="shared" si="23"/>
        <v/>
      </c>
      <c r="HQ27" s="52" t="str">
        <f t="shared" si="23"/>
        <v/>
      </c>
      <c r="HR27" s="52" t="str">
        <f t="shared" si="23"/>
        <v/>
      </c>
      <c r="HS27" s="52" t="str">
        <f t="shared" si="23"/>
        <v/>
      </c>
      <c r="HT27" s="52" t="str">
        <f t="shared" si="23"/>
        <v/>
      </c>
      <c r="HU27" s="52" t="str">
        <f t="shared" si="23"/>
        <v/>
      </c>
      <c r="HV27" s="52" t="str">
        <f t="shared" si="23"/>
        <v/>
      </c>
      <c r="HW27" s="52" t="str">
        <f t="shared" si="23"/>
        <v/>
      </c>
      <c r="HX27" s="52">
        <f t="shared" si="23"/>
        <v>40</v>
      </c>
      <c r="HY27" s="52" t="str">
        <f t="shared" si="23"/>
        <v/>
      </c>
      <c r="HZ27" s="52" t="str">
        <f t="shared" si="23"/>
        <v/>
      </c>
      <c r="IA27" s="52" t="str">
        <f t="shared" si="23"/>
        <v/>
      </c>
      <c r="IB27" s="97">
        <v>19</v>
      </c>
      <c r="IC27" s="53"/>
      <c r="ID27" s="53"/>
      <c r="IE27" s="53"/>
      <c r="IF27" s="53"/>
      <c r="IG27" s="53"/>
      <c r="IH27" s="53"/>
      <c r="II27" s="53"/>
      <c r="IJ27" s="53">
        <v>60.03</v>
      </c>
      <c r="IK27" s="53">
        <v>24</v>
      </c>
      <c r="IL27" s="53"/>
      <c r="IM27" s="53"/>
      <c r="IN27" s="53"/>
      <c r="IO27" s="53">
        <v>24</v>
      </c>
      <c r="IP27" s="53"/>
      <c r="IQ27" s="53"/>
      <c r="IR27" s="53"/>
      <c r="IS27" s="97">
        <v>19</v>
      </c>
      <c r="IT27" s="54">
        <f t="shared" si="24"/>
        <v>0</v>
      </c>
      <c r="IU27" s="54">
        <f t="shared" si="24"/>
        <v>0</v>
      </c>
      <c r="IV27" s="54">
        <f t="shared" si="24"/>
        <v>0</v>
      </c>
      <c r="IW27" s="54">
        <f t="shared" si="24"/>
        <v>0</v>
      </c>
      <c r="IX27" s="54">
        <f t="shared" si="24"/>
        <v>0</v>
      </c>
      <c r="IY27" s="54">
        <f t="shared" si="24"/>
        <v>0</v>
      </c>
      <c r="IZ27" s="54">
        <f t="shared" si="24"/>
        <v>0</v>
      </c>
      <c r="JA27" s="54">
        <f t="shared" si="24"/>
        <v>30</v>
      </c>
      <c r="JB27" s="54">
        <f t="shared" si="24"/>
        <v>0</v>
      </c>
      <c r="JC27" s="54">
        <f t="shared" si="24"/>
        <v>0</v>
      </c>
      <c r="JD27" s="54">
        <f t="shared" si="24"/>
        <v>0</v>
      </c>
      <c r="JE27" s="54">
        <f t="shared" si="24"/>
        <v>0</v>
      </c>
      <c r="JF27" s="54">
        <f t="shared" si="24"/>
        <v>0</v>
      </c>
      <c r="JG27" s="54">
        <f t="shared" si="24"/>
        <v>0</v>
      </c>
      <c r="JH27" s="54">
        <f t="shared" si="24"/>
        <v>0</v>
      </c>
      <c r="JI27" s="54">
        <f t="shared" si="24"/>
        <v>0</v>
      </c>
      <c r="JJ27" s="97">
        <v>19</v>
      </c>
      <c r="JK27" s="55" t="str">
        <f t="shared" si="25"/>
        <v/>
      </c>
      <c r="JL27" s="55" t="str">
        <f t="shared" si="25"/>
        <v/>
      </c>
      <c r="JM27" s="55" t="str">
        <f t="shared" si="25"/>
        <v/>
      </c>
      <c r="JN27" s="55" t="str">
        <f t="shared" si="25"/>
        <v/>
      </c>
      <c r="JO27" s="55" t="str">
        <f t="shared" si="25"/>
        <v/>
      </c>
      <c r="JP27" s="55" t="str">
        <f t="shared" si="25"/>
        <v/>
      </c>
      <c r="JQ27" s="55" t="str">
        <f t="shared" si="25"/>
        <v/>
      </c>
      <c r="JR27" s="55" t="str">
        <f t="shared" si="25"/>
        <v/>
      </c>
      <c r="JS27" s="55" t="str">
        <f t="shared" si="25"/>
        <v/>
      </c>
      <c r="JT27" s="55" t="str">
        <f t="shared" si="25"/>
        <v/>
      </c>
      <c r="JU27" s="55" t="str">
        <f t="shared" si="25"/>
        <v/>
      </c>
      <c r="JV27" s="55" t="str">
        <f t="shared" si="25"/>
        <v/>
      </c>
      <c r="JW27" s="55">
        <f t="shared" si="25"/>
        <v>40</v>
      </c>
      <c r="JX27" s="55" t="str">
        <f t="shared" si="25"/>
        <v/>
      </c>
      <c r="JY27" s="55" t="str">
        <f t="shared" si="25"/>
        <v/>
      </c>
      <c r="JZ27" s="55" t="str">
        <f t="shared" si="25"/>
        <v/>
      </c>
      <c r="KA27" s="56">
        <f t="shared" si="9"/>
        <v>40</v>
      </c>
      <c r="KB27" s="57" t="str">
        <f t="shared" si="26"/>
        <v/>
      </c>
      <c r="KC27" s="57" t="str">
        <f t="shared" si="10"/>
        <v>JMENDOZA EQUIPOS SAS</v>
      </c>
      <c r="KD27" s="57" t="str">
        <f t="shared" si="27"/>
        <v/>
      </c>
      <c r="KE27" s="58" t="str">
        <f t="shared" si="28"/>
        <v>JMENDOZA EQUIPOS SAS</v>
      </c>
      <c r="KF27" s="59" t="str">
        <f t="shared" si="11"/>
        <v/>
      </c>
      <c r="KG27" s="59">
        <f t="shared" si="12"/>
        <v>109742752</v>
      </c>
      <c r="KH27" s="59" t="str">
        <f t="shared" si="13"/>
        <v/>
      </c>
      <c r="KI27" s="59">
        <f t="shared" si="14"/>
        <v>109742752</v>
      </c>
      <c r="KJ27" s="97">
        <v>19</v>
      </c>
    </row>
    <row r="28" spans="1:296" ht="25.5" x14ac:dyDescent="0.15">
      <c r="A28" s="97">
        <v>20</v>
      </c>
      <c r="B28" s="98" t="s">
        <v>68</v>
      </c>
      <c r="C28" s="98" t="s">
        <v>92</v>
      </c>
      <c r="D28" s="98" t="s">
        <v>82</v>
      </c>
      <c r="E28" s="101" t="s">
        <v>93</v>
      </c>
      <c r="F28" s="98">
        <v>4</v>
      </c>
      <c r="G28" s="62">
        <v>7333495.586666666</v>
      </c>
      <c r="H28" s="97">
        <v>20</v>
      </c>
      <c r="I28" s="37" t="s">
        <v>57</v>
      </c>
      <c r="J28" s="37" t="s">
        <v>57</v>
      </c>
      <c r="K28" s="37" t="s">
        <v>57</v>
      </c>
      <c r="L28" s="37" t="s">
        <v>57</v>
      </c>
      <c r="M28" s="37" t="s">
        <v>57</v>
      </c>
      <c r="N28" s="37" t="s">
        <v>57</v>
      </c>
      <c r="O28" s="37" t="s">
        <v>57</v>
      </c>
      <c r="P28" s="39" t="s">
        <v>57</v>
      </c>
      <c r="Q28" s="39" t="s">
        <v>57</v>
      </c>
      <c r="R28" s="37" t="s">
        <v>57</v>
      </c>
      <c r="S28" s="39" t="s">
        <v>57</v>
      </c>
      <c r="T28" s="37" t="s">
        <v>57</v>
      </c>
      <c r="U28" s="37" t="s">
        <v>57</v>
      </c>
      <c r="V28" s="37" t="s">
        <v>57</v>
      </c>
      <c r="W28" s="39" t="s">
        <v>57</v>
      </c>
      <c r="X28" s="37" t="s">
        <v>57</v>
      </c>
      <c r="Y28" s="97">
        <v>20</v>
      </c>
      <c r="Z28" s="37" t="str">
        <f t="shared" si="15"/>
        <v>NC</v>
      </c>
      <c r="AA28" s="37" t="str">
        <f t="shared" si="15"/>
        <v>NC</v>
      </c>
      <c r="AB28" s="37" t="str">
        <f t="shared" si="15"/>
        <v>NC</v>
      </c>
      <c r="AC28" s="37" t="str">
        <f t="shared" si="15"/>
        <v>NC</v>
      </c>
      <c r="AD28" s="37" t="str">
        <f t="shared" si="15"/>
        <v>NC</v>
      </c>
      <c r="AE28" s="37" t="str">
        <f t="shared" si="15"/>
        <v>NC</v>
      </c>
      <c r="AF28" s="37" t="str">
        <f t="shared" si="15"/>
        <v>NC</v>
      </c>
      <c r="AG28" s="37" t="str">
        <f t="shared" si="15"/>
        <v>NC</v>
      </c>
      <c r="AH28" s="37" t="str">
        <f t="shared" si="15"/>
        <v>NC</v>
      </c>
      <c r="AI28" s="37" t="str">
        <f t="shared" si="15"/>
        <v>NC</v>
      </c>
      <c r="AJ28" s="37" t="str">
        <f t="shared" si="15"/>
        <v>NC</v>
      </c>
      <c r="AK28" s="37" t="str">
        <f t="shared" si="15"/>
        <v>NC</v>
      </c>
      <c r="AL28" s="37" t="str">
        <f t="shared" si="15"/>
        <v>NC</v>
      </c>
      <c r="AM28" s="37" t="str">
        <f t="shared" si="15"/>
        <v>NC</v>
      </c>
      <c r="AN28" s="37" t="str">
        <f t="shared" si="15"/>
        <v>NC</v>
      </c>
      <c r="AO28" s="37" t="str">
        <f t="shared" si="15"/>
        <v>NC</v>
      </c>
      <c r="AP28" s="97">
        <v>20</v>
      </c>
      <c r="AQ28" s="40" t="s">
        <v>58</v>
      </c>
      <c r="AR28" s="40" t="s">
        <v>59</v>
      </c>
      <c r="AS28" s="40" t="s">
        <v>59</v>
      </c>
      <c r="AT28" s="40" t="s">
        <v>59</v>
      </c>
      <c r="AU28" s="40" t="s">
        <v>59</v>
      </c>
      <c r="AV28" s="40" t="s">
        <v>59</v>
      </c>
      <c r="AW28" s="40" t="s">
        <v>59</v>
      </c>
      <c r="AX28" s="40" t="s">
        <v>58</v>
      </c>
      <c r="AY28" s="40" t="s">
        <v>59</v>
      </c>
      <c r="AZ28" s="40" t="s">
        <v>59</v>
      </c>
      <c r="BA28" s="40" t="s">
        <v>59</v>
      </c>
      <c r="BB28" s="40" t="s">
        <v>59</v>
      </c>
      <c r="BC28" s="40" t="s">
        <v>59</v>
      </c>
      <c r="BD28" s="40" t="s">
        <v>58</v>
      </c>
      <c r="BE28" s="40" t="s">
        <v>59</v>
      </c>
      <c r="BF28" s="40" t="s">
        <v>59</v>
      </c>
      <c r="BG28" s="97">
        <v>20</v>
      </c>
      <c r="BH28" s="41" t="s">
        <v>59</v>
      </c>
      <c r="BI28" s="41" t="s">
        <v>59</v>
      </c>
      <c r="BJ28" s="41" t="s">
        <v>58</v>
      </c>
      <c r="BK28" s="41" t="s">
        <v>59</v>
      </c>
      <c r="BL28" s="41" t="s">
        <v>59</v>
      </c>
      <c r="BM28" s="41" t="s">
        <v>59</v>
      </c>
      <c r="BN28" s="41" t="s">
        <v>59</v>
      </c>
      <c r="BO28" s="41" t="s">
        <v>59</v>
      </c>
      <c r="BP28" s="41" t="s">
        <v>59</v>
      </c>
      <c r="BQ28" s="41" t="s">
        <v>59</v>
      </c>
      <c r="BR28" s="41" t="s">
        <v>59</v>
      </c>
      <c r="BS28" s="41" t="s">
        <v>59</v>
      </c>
      <c r="BT28" s="41" t="s">
        <v>59</v>
      </c>
      <c r="BU28" s="41" t="s">
        <v>59</v>
      </c>
      <c r="BV28" s="41" t="s">
        <v>59</v>
      </c>
      <c r="BW28" s="41" t="s">
        <v>59</v>
      </c>
      <c r="BX28" s="97">
        <v>20</v>
      </c>
      <c r="BY28" s="42" t="s">
        <v>59</v>
      </c>
      <c r="BZ28" s="42" t="s">
        <v>59</v>
      </c>
      <c r="CA28" s="42" t="s">
        <v>58</v>
      </c>
      <c r="CB28" s="42" t="s">
        <v>59</v>
      </c>
      <c r="CC28" s="42" t="s">
        <v>59</v>
      </c>
      <c r="CD28" s="42" t="s">
        <v>59</v>
      </c>
      <c r="CE28" s="42" t="s">
        <v>59</v>
      </c>
      <c r="CF28" s="42" t="s">
        <v>59</v>
      </c>
      <c r="CG28" s="42" t="s">
        <v>59</v>
      </c>
      <c r="CH28" s="42" t="s">
        <v>59</v>
      </c>
      <c r="CI28" s="42" t="s">
        <v>59</v>
      </c>
      <c r="CJ28" s="42" t="s">
        <v>59</v>
      </c>
      <c r="CK28" s="42" t="s">
        <v>59</v>
      </c>
      <c r="CL28" s="42" t="s">
        <v>59</v>
      </c>
      <c r="CM28" s="42" t="s">
        <v>59</v>
      </c>
      <c r="CN28" s="42" t="s">
        <v>59</v>
      </c>
      <c r="CO28" s="97">
        <v>20</v>
      </c>
      <c r="CP28" s="43" t="str">
        <f t="shared" si="34"/>
        <v>NO CUMPLE</v>
      </c>
      <c r="CQ28" s="43" t="str">
        <f t="shared" si="34"/>
        <v>CUMPLE</v>
      </c>
      <c r="CR28" s="43" t="str">
        <f t="shared" si="34"/>
        <v>NO CUMPLE</v>
      </c>
      <c r="CS28" s="43" t="str">
        <f t="shared" si="34"/>
        <v>CUMPLE</v>
      </c>
      <c r="CT28" s="43" t="str">
        <f t="shared" si="34"/>
        <v>CUMPLE</v>
      </c>
      <c r="CU28" s="43" t="str">
        <f t="shared" si="34"/>
        <v>CUMPLE</v>
      </c>
      <c r="CV28" s="43" t="str">
        <f t="shared" si="34"/>
        <v>CUMPLE</v>
      </c>
      <c r="CW28" s="43" t="str">
        <f t="shared" si="34"/>
        <v>NO CUMPLE</v>
      </c>
      <c r="CX28" s="43" t="str">
        <f t="shared" si="34"/>
        <v>CUMPLE</v>
      </c>
      <c r="CY28" s="43" t="str">
        <f t="shared" si="34"/>
        <v>CUMPLE</v>
      </c>
      <c r="CZ28" s="43" t="str">
        <f t="shared" si="34"/>
        <v>CUMPLE</v>
      </c>
      <c r="DA28" s="43" t="str">
        <f t="shared" si="34"/>
        <v>CUMPLE</v>
      </c>
      <c r="DB28" s="43" t="str">
        <f t="shared" si="34"/>
        <v>CUMPLE</v>
      </c>
      <c r="DC28" s="43" t="str">
        <f t="shared" si="34"/>
        <v>NO CUMPLE</v>
      </c>
      <c r="DD28" s="43" t="str">
        <f t="shared" si="34"/>
        <v>CUMPLE</v>
      </c>
      <c r="DE28" s="43" t="str">
        <f t="shared" si="32"/>
        <v>CUMPLE</v>
      </c>
      <c r="DF28" s="97">
        <v>20</v>
      </c>
      <c r="DG28" s="44" t="s">
        <v>57</v>
      </c>
      <c r="DH28" s="44" t="s">
        <v>57</v>
      </c>
      <c r="DI28" s="44" t="s">
        <v>57</v>
      </c>
      <c r="DJ28" s="44" t="s">
        <v>57</v>
      </c>
      <c r="DK28" s="44" t="s">
        <v>57</v>
      </c>
      <c r="DL28" s="44" t="s">
        <v>57</v>
      </c>
      <c r="DM28" s="44" t="s">
        <v>57</v>
      </c>
      <c r="DN28" s="44" t="s">
        <v>57</v>
      </c>
      <c r="DO28" s="44" t="s">
        <v>57</v>
      </c>
      <c r="DP28" s="44" t="s">
        <v>57</v>
      </c>
      <c r="DQ28" s="44" t="s">
        <v>57</v>
      </c>
      <c r="DR28" s="44" t="s">
        <v>57</v>
      </c>
      <c r="DS28" s="44" t="s">
        <v>57</v>
      </c>
      <c r="DT28" s="44" t="s">
        <v>57</v>
      </c>
      <c r="DU28" s="44" t="s">
        <v>57</v>
      </c>
      <c r="DV28" s="44" t="s">
        <v>57</v>
      </c>
      <c r="DW28" s="97">
        <v>20</v>
      </c>
      <c r="DX28" s="45" t="s">
        <v>57</v>
      </c>
      <c r="DY28" s="45" t="s">
        <v>57</v>
      </c>
      <c r="DZ28" s="45" t="s">
        <v>57</v>
      </c>
      <c r="EA28" s="45" t="s">
        <v>57</v>
      </c>
      <c r="EB28" s="45" t="s">
        <v>57</v>
      </c>
      <c r="EC28" s="45" t="s">
        <v>57</v>
      </c>
      <c r="ED28" s="45" t="s">
        <v>57</v>
      </c>
      <c r="EE28" s="45" t="s">
        <v>57</v>
      </c>
      <c r="EF28" s="45" t="s">
        <v>57</v>
      </c>
      <c r="EG28" s="45" t="s">
        <v>57</v>
      </c>
      <c r="EH28" s="45" t="s">
        <v>57</v>
      </c>
      <c r="EI28" s="45" t="s">
        <v>57</v>
      </c>
      <c r="EJ28" s="45" t="s">
        <v>57</v>
      </c>
      <c r="EK28" s="45" t="s">
        <v>57</v>
      </c>
      <c r="EL28" s="45" t="s">
        <v>57</v>
      </c>
      <c r="EM28" s="45" t="s">
        <v>57</v>
      </c>
      <c r="EN28" s="97">
        <v>20</v>
      </c>
      <c r="EO28" s="37" t="str">
        <f t="shared" si="35"/>
        <v/>
      </c>
      <c r="EP28" s="37" t="str">
        <f t="shared" si="35"/>
        <v/>
      </c>
      <c r="EQ28" s="37" t="str">
        <f t="shared" si="35"/>
        <v/>
      </c>
      <c r="ER28" s="37" t="str">
        <f t="shared" si="35"/>
        <v/>
      </c>
      <c r="ES28" s="37" t="str">
        <f t="shared" si="35"/>
        <v/>
      </c>
      <c r="ET28" s="37" t="str">
        <f t="shared" si="35"/>
        <v/>
      </c>
      <c r="EU28" s="37" t="str">
        <f t="shared" si="35"/>
        <v/>
      </c>
      <c r="EV28" s="37" t="str">
        <f t="shared" si="35"/>
        <v/>
      </c>
      <c r="EW28" s="37" t="str">
        <f t="shared" si="35"/>
        <v/>
      </c>
      <c r="EX28" s="37" t="str">
        <f t="shared" si="35"/>
        <v/>
      </c>
      <c r="EY28" s="37" t="str">
        <f t="shared" si="35"/>
        <v/>
      </c>
      <c r="EZ28" s="37" t="str">
        <f t="shared" si="35"/>
        <v/>
      </c>
      <c r="FA28" s="37" t="str">
        <f t="shared" si="35"/>
        <v/>
      </c>
      <c r="FB28" s="37" t="str">
        <f t="shared" si="35"/>
        <v/>
      </c>
      <c r="FC28" s="37" t="str">
        <f t="shared" si="35"/>
        <v/>
      </c>
      <c r="FD28" s="37" t="str">
        <f t="shared" si="33"/>
        <v/>
      </c>
      <c r="FE28" s="37">
        <v>7333495.586666666</v>
      </c>
      <c r="FF28" s="37">
        <v>7333495.586666666</v>
      </c>
      <c r="FG28" s="46">
        <f t="shared" si="16"/>
        <v>0</v>
      </c>
      <c r="FH28" s="46">
        <f t="shared" si="17"/>
        <v>0</v>
      </c>
      <c r="FI28" s="47" t="str">
        <f t="shared" si="18"/>
        <v/>
      </c>
      <c r="FJ28" s="48" t="str">
        <f t="shared" si="36"/>
        <v/>
      </c>
      <c r="FK28" s="97">
        <v>20</v>
      </c>
      <c r="FL28" s="49" t="str">
        <f t="shared" si="19"/>
        <v/>
      </c>
      <c r="FM28" s="49" t="str">
        <f t="shared" si="19"/>
        <v/>
      </c>
      <c r="FN28" s="49" t="str">
        <f t="shared" si="19"/>
        <v/>
      </c>
      <c r="FO28" s="49" t="str">
        <f t="shared" si="19"/>
        <v/>
      </c>
      <c r="FP28" s="49" t="str">
        <f t="shared" si="19"/>
        <v/>
      </c>
      <c r="FQ28" s="49" t="str">
        <f t="shared" si="19"/>
        <v/>
      </c>
      <c r="FR28" s="49" t="str">
        <f t="shared" si="19"/>
        <v/>
      </c>
      <c r="FS28" s="49" t="str">
        <f t="shared" si="19"/>
        <v/>
      </c>
      <c r="FT28" s="49" t="str">
        <f t="shared" si="19"/>
        <v/>
      </c>
      <c r="FU28" s="49" t="str">
        <f t="shared" si="19"/>
        <v/>
      </c>
      <c r="FV28" s="49" t="str">
        <f t="shared" si="19"/>
        <v/>
      </c>
      <c r="FW28" s="49" t="str">
        <f t="shared" si="19"/>
        <v/>
      </c>
      <c r="FX28" s="49" t="str">
        <f t="shared" si="19"/>
        <v/>
      </c>
      <c r="FY28" s="49" t="str">
        <f t="shared" si="19"/>
        <v/>
      </c>
      <c r="FZ28" s="49" t="str">
        <f t="shared" si="19"/>
        <v/>
      </c>
      <c r="GA28" s="49" t="str">
        <f t="shared" si="19"/>
        <v/>
      </c>
      <c r="GB28" s="97">
        <v>20</v>
      </c>
      <c r="GC28" s="50" t="str">
        <f t="shared" si="20"/>
        <v/>
      </c>
      <c r="GD28" s="50" t="str">
        <f t="shared" si="20"/>
        <v/>
      </c>
      <c r="GE28" s="50" t="str">
        <f t="shared" si="20"/>
        <v/>
      </c>
      <c r="GF28" s="50" t="str">
        <f t="shared" si="20"/>
        <v/>
      </c>
      <c r="GG28" s="50" t="str">
        <f t="shared" si="20"/>
        <v/>
      </c>
      <c r="GH28" s="50" t="str">
        <f t="shared" si="20"/>
        <v/>
      </c>
      <c r="GI28" s="50" t="str">
        <f t="shared" si="20"/>
        <v/>
      </c>
      <c r="GJ28" s="50" t="str">
        <f t="shared" si="20"/>
        <v/>
      </c>
      <c r="GK28" s="50" t="str">
        <f t="shared" si="20"/>
        <v/>
      </c>
      <c r="GL28" s="50" t="str">
        <f t="shared" si="20"/>
        <v/>
      </c>
      <c r="GM28" s="50" t="str">
        <f t="shared" si="20"/>
        <v/>
      </c>
      <c r="GN28" s="50" t="str">
        <f t="shared" si="20"/>
        <v/>
      </c>
      <c r="GO28" s="50" t="str">
        <f t="shared" si="20"/>
        <v/>
      </c>
      <c r="GP28" s="50" t="str">
        <f t="shared" si="20"/>
        <v/>
      </c>
      <c r="GQ28" s="50" t="str">
        <f t="shared" si="20"/>
        <v/>
      </c>
      <c r="GR28" s="50" t="str">
        <f t="shared" si="20"/>
        <v/>
      </c>
      <c r="GS28" s="97">
        <v>20</v>
      </c>
      <c r="GT28" s="51" t="str">
        <f t="shared" si="21"/>
        <v/>
      </c>
      <c r="GU28" s="51" t="str">
        <f t="shared" si="21"/>
        <v/>
      </c>
      <c r="GV28" s="51" t="str">
        <f t="shared" si="21"/>
        <v/>
      </c>
      <c r="GW28" s="51" t="str">
        <f t="shared" si="21"/>
        <v/>
      </c>
      <c r="GX28" s="51" t="str">
        <f t="shared" si="21"/>
        <v/>
      </c>
      <c r="GY28" s="51" t="str">
        <f t="shared" si="21"/>
        <v/>
      </c>
      <c r="GZ28" s="51" t="str">
        <f t="shared" si="21"/>
        <v/>
      </c>
      <c r="HA28" s="51" t="str">
        <f t="shared" si="21"/>
        <v/>
      </c>
      <c r="HB28" s="51" t="str">
        <f t="shared" si="21"/>
        <v/>
      </c>
      <c r="HC28" s="51" t="str">
        <f t="shared" si="21"/>
        <v/>
      </c>
      <c r="HD28" s="51" t="str">
        <f t="shared" si="21"/>
        <v/>
      </c>
      <c r="HE28" s="51" t="str">
        <f t="shared" si="21"/>
        <v/>
      </c>
      <c r="HF28" s="51" t="str">
        <f t="shared" si="21"/>
        <v/>
      </c>
      <c r="HG28" s="51" t="str">
        <f t="shared" si="21"/>
        <v/>
      </c>
      <c r="HH28" s="51" t="str">
        <f t="shared" si="21"/>
        <v/>
      </c>
      <c r="HI28" s="51" t="str">
        <f t="shared" si="21"/>
        <v/>
      </c>
      <c r="HJ28" s="100">
        <f t="shared" si="22"/>
        <v>0</v>
      </c>
      <c r="HK28" s="97">
        <v>20</v>
      </c>
      <c r="HL28" s="52" t="str">
        <f t="shared" si="23"/>
        <v/>
      </c>
      <c r="HM28" s="52" t="str">
        <f t="shared" si="23"/>
        <v/>
      </c>
      <c r="HN28" s="52" t="str">
        <f t="shared" si="23"/>
        <v/>
      </c>
      <c r="HO28" s="52" t="str">
        <f t="shared" si="23"/>
        <v/>
      </c>
      <c r="HP28" s="52" t="str">
        <f t="shared" si="23"/>
        <v/>
      </c>
      <c r="HQ28" s="52" t="str">
        <f t="shared" si="23"/>
        <v/>
      </c>
      <c r="HR28" s="52" t="str">
        <f t="shared" si="23"/>
        <v/>
      </c>
      <c r="HS28" s="52" t="str">
        <f t="shared" si="23"/>
        <v/>
      </c>
      <c r="HT28" s="52" t="str">
        <f t="shared" si="23"/>
        <v/>
      </c>
      <c r="HU28" s="52" t="str">
        <f t="shared" si="23"/>
        <v/>
      </c>
      <c r="HV28" s="52" t="str">
        <f t="shared" si="23"/>
        <v/>
      </c>
      <c r="HW28" s="52" t="str">
        <f t="shared" si="23"/>
        <v/>
      </c>
      <c r="HX28" s="52" t="str">
        <f t="shared" si="23"/>
        <v/>
      </c>
      <c r="HY28" s="52" t="str">
        <f t="shared" si="23"/>
        <v/>
      </c>
      <c r="HZ28" s="52" t="str">
        <f t="shared" si="23"/>
        <v/>
      </c>
      <c r="IA28" s="52" t="str">
        <f t="shared" si="23"/>
        <v/>
      </c>
      <c r="IB28" s="97">
        <v>20</v>
      </c>
      <c r="IC28" s="53"/>
      <c r="ID28" s="53"/>
      <c r="IE28" s="53"/>
      <c r="IF28" s="53"/>
      <c r="IG28" s="53"/>
      <c r="IH28" s="53"/>
      <c r="II28" s="53"/>
      <c r="IJ28" s="53"/>
      <c r="IK28" s="53"/>
      <c r="IL28" s="53"/>
      <c r="IM28" s="53"/>
      <c r="IN28" s="53"/>
      <c r="IO28" s="53"/>
      <c r="IP28" s="53"/>
      <c r="IQ28" s="53"/>
      <c r="IR28" s="53"/>
      <c r="IS28" s="97">
        <v>20</v>
      </c>
      <c r="IT28" s="54">
        <f t="shared" si="24"/>
        <v>0</v>
      </c>
      <c r="IU28" s="54">
        <f t="shared" si="24"/>
        <v>0</v>
      </c>
      <c r="IV28" s="54">
        <f t="shared" si="24"/>
        <v>0</v>
      </c>
      <c r="IW28" s="54">
        <f t="shared" si="24"/>
        <v>0</v>
      </c>
      <c r="IX28" s="54">
        <f t="shared" si="24"/>
        <v>0</v>
      </c>
      <c r="IY28" s="54">
        <f t="shared" si="24"/>
        <v>0</v>
      </c>
      <c r="IZ28" s="54">
        <f t="shared" si="24"/>
        <v>0</v>
      </c>
      <c r="JA28" s="54">
        <f t="shared" si="24"/>
        <v>0</v>
      </c>
      <c r="JB28" s="54">
        <f t="shared" si="24"/>
        <v>0</v>
      </c>
      <c r="JC28" s="54">
        <f t="shared" si="24"/>
        <v>0</v>
      </c>
      <c r="JD28" s="54">
        <f t="shared" si="24"/>
        <v>0</v>
      </c>
      <c r="JE28" s="54">
        <f t="shared" si="24"/>
        <v>0</v>
      </c>
      <c r="JF28" s="54">
        <f t="shared" si="24"/>
        <v>0</v>
      </c>
      <c r="JG28" s="54">
        <f t="shared" si="24"/>
        <v>0</v>
      </c>
      <c r="JH28" s="54">
        <f t="shared" si="24"/>
        <v>0</v>
      </c>
      <c r="JI28" s="54">
        <f t="shared" si="24"/>
        <v>0</v>
      </c>
      <c r="JJ28" s="97">
        <v>20</v>
      </c>
      <c r="JK28" s="55" t="str">
        <f t="shared" si="25"/>
        <v/>
      </c>
      <c r="JL28" s="55" t="str">
        <f t="shared" si="25"/>
        <v/>
      </c>
      <c r="JM28" s="55" t="str">
        <f t="shared" si="25"/>
        <v/>
      </c>
      <c r="JN28" s="55" t="str">
        <f t="shared" si="25"/>
        <v/>
      </c>
      <c r="JO28" s="55" t="str">
        <f t="shared" si="25"/>
        <v/>
      </c>
      <c r="JP28" s="55" t="str">
        <f t="shared" si="25"/>
        <v/>
      </c>
      <c r="JQ28" s="55" t="str">
        <f t="shared" si="25"/>
        <v/>
      </c>
      <c r="JR28" s="55" t="str">
        <f t="shared" si="25"/>
        <v/>
      </c>
      <c r="JS28" s="55" t="str">
        <f t="shared" si="25"/>
        <v/>
      </c>
      <c r="JT28" s="55" t="str">
        <f t="shared" si="25"/>
        <v/>
      </c>
      <c r="JU28" s="55" t="str">
        <f t="shared" si="25"/>
        <v/>
      </c>
      <c r="JV28" s="55" t="str">
        <f t="shared" si="25"/>
        <v/>
      </c>
      <c r="JW28" s="55" t="str">
        <f t="shared" si="25"/>
        <v/>
      </c>
      <c r="JX28" s="55" t="str">
        <f t="shared" si="25"/>
        <v/>
      </c>
      <c r="JY28" s="55" t="str">
        <f t="shared" si="25"/>
        <v/>
      </c>
      <c r="JZ28" s="55" t="str">
        <f t="shared" si="25"/>
        <v/>
      </c>
      <c r="KA28" s="56">
        <f t="shared" si="9"/>
        <v>0</v>
      </c>
      <c r="KB28" s="57" t="str">
        <f t="shared" si="26"/>
        <v/>
      </c>
      <c r="KC28" s="57" t="str">
        <f t="shared" si="10"/>
        <v/>
      </c>
      <c r="KD28" s="57" t="str">
        <f t="shared" si="27"/>
        <v/>
      </c>
      <c r="KE28" s="58" t="str">
        <f t="shared" si="28"/>
        <v/>
      </c>
      <c r="KF28" s="59" t="str">
        <f t="shared" si="11"/>
        <v/>
      </c>
      <c r="KG28" s="59" t="str">
        <f t="shared" si="12"/>
        <v/>
      </c>
      <c r="KH28" s="59" t="str">
        <f t="shared" si="13"/>
        <v/>
      </c>
      <c r="KI28" s="59">
        <f t="shared" si="14"/>
        <v>0</v>
      </c>
      <c r="KJ28" s="97">
        <v>20</v>
      </c>
    </row>
    <row r="29" spans="1:296" ht="63" customHeight="1" x14ac:dyDescent="0.15">
      <c r="A29" s="97">
        <v>21</v>
      </c>
      <c r="B29" s="98" t="s">
        <v>68</v>
      </c>
      <c r="C29" s="98" t="s">
        <v>94</v>
      </c>
      <c r="D29" s="98" t="s">
        <v>95</v>
      </c>
      <c r="E29" s="103" t="s">
        <v>96</v>
      </c>
      <c r="F29" s="98">
        <v>1</v>
      </c>
      <c r="G29" s="62">
        <v>4699116.4266666668</v>
      </c>
      <c r="H29" s="97">
        <v>21</v>
      </c>
      <c r="I29" s="37" t="s">
        <v>57</v>
      </c>
      <c r="J29" s="37" t="s">
        <v>57</v>
      </c>
      <c r="K29" s="37" t="s">
        <v>57</v>
      </c>
      <c r="L29" s="37" t="s">
        <v>57</v>
      </c>
      <c r="M29" s="37" t="s">
        <v>57</v>
      </c>
      <c r="N29" s="37" t="s">
        <v>57</v>
      </c>
      <c r="O29" s="37" t="s">
        <v>57</v>
      </c>
      <c r="P29" s="39" t="s">
        <v>57</v>
      </c>
      <c r="Q29" s="39" t="s">
        <v>57</v>
      </c>
      <c r="R29" s="37" t="s">
        <v>57</v>
      </c>
      <c r="S29" s="39" t="s">
        <v>57</v>
      </c>
      <c r="T29" s="37" t="s">
        <v>57</v>
      </c>
      <c r="U29" s="37" t="s">
        <v>57</v>
      </c>
      <c r="V29" s="37">
        <v>4264960</v>
      </c>
      <c r="W29" s="39" t="s">
        <v>57</v>
      </c>
      <c r="X29" s="37" t="s">
        <v>57</v>
      </c>
      <c r="Y29" s="97">
        <v>21</v>
      </c>
      <c r="Z29" s="37" t="str">
        <f t="shared" si="15"/>
        <v>NC</v>
      </c>
      <c r="AA29" s="37" t="str">
        <f t="shared" si="15"/>
        <v>NC</v>
      </c>
      <c r="AB29" s="37" t="str">
        <f t="shared" si="15"/>
        <v>NC</v>
      </c>
      <c r="AC29" s="37" t="str">
        <f t="shared" si="15"/>
        <v>NC</v>
      </c>
      <c r="AD29" s="37" t="str">
        <f t="shared" si="15"/>
        <v>NC</v>
      </c>
      <c r="AE29" s="37" t="str">
        <f t="shared" si="15"/>
        <v>NC</v>
      </c>
      <c r="AF29" s="37" t="str">
        <f t="shared" si="15"/>
        <v>NC</v>
      </c>
      <c r="AG29" s="37" t="str">
        <f t="shared" si="15"/>
        <v>NC</v>
      </c>
      <c r="AH29" s="37" t="str">
        <f t="shared" si="15"/>
        <v>NC</v>
      </c>
      <c r="AI29" s="37" t="str">
        <f t="shared" si="15"/>
        <v>NC</v>
      </c>
      <c r="AJ29" s="37" t="str">
        <f t="shared" si="15"/>
        <v>NC</v>
      </c>
      <c r="AK29" s="37" t="str">
        <f t="shared" si="15"/>
        <v>NC</v>
      </c>
      <c r="AL29" s="37" t="str">
        <f t="shared" si="15"/>
        <v>NC</v>
      </c>
      <c r="AM29" s="37">
        <f t="shared" si="15"/>
        <v>4264960</v>
      </c>
      <c r="AN29" s="37" t="str">
        <f t="shared" si="15"/>
        <v>NC</v>
      </c>
      <c r="AO29" s="37" t="str">
        <f t="shared" si="15"/>
        <v>NC</v>
      </c>
      <c r="AP29" s="97">
        <v>21</v>
      </c>
      <c r="AQ29" s="40" t="s">
        <v>58</v>
      </c>
      <c r="AR29" s="40" t="s">
        <v>59</v>
      </c>
      <c r="AS29" s="40" t="s">
        <v>59</v>
      </c>
      <c r="AT29" s="40" t="s">
        <v>59</v>
      </c>
      <c r="AU29" s="40" t="s">
        <v>59</v>
      </c>
      <c r="AV29" s="40" t="s">
        <v>59</v>
      </c>
      <c r="AW29" s="40" t="s">
        <v>59</v>
      </c>
      <c r="AX29" s="40" t="s">
        <v>58</v>
      </c>
      <c r="AY29" s="40" t="s">
        <v>59</v>
      </c>
      <c r="AZ29" s="40" t="s">
        <v>59</v>
      </c>
      <c r="BA29" s="40" t="s">
        <v>59</v>
      </c>
      <c r="BB29" s="40" t="s">
        <v>59</v>
      </c>
      <c r="BC29" s="40" t="s">
        <v>59</v>
      </c>
      <c r="BD29" s="40" t="s">
        <v>58</v>
      </c>
      <c r="BE29" s="40" t="s">
        <v>59</v>
      </c>
      <c r="BF29" s="40" t="s">
        <v>59</v>
      </c>
      <c r="BG29" s="97">
        <v>21</v>
      </c>
      <c r="BH29" s="41" t="s">
        <v>59</v>
      </c>
      <c r="BI29" s="41" t="s">
        <v>59</v>
      </c>
      <c r="BJ29" s="41" t="s">
        <v>58</v>
      </c>
      <c r="BK29" s="41" t="s">
        <v>59</v>
      </c>
      <c r="BL29" s="41" t="s">
        <v>59</v>
      </c>
      <c r="BM29" s="41" t="s">
        <v>59</v>
      </c>
      <c r="BN29" s="41" t="s">
        <v>59</v>
      </c>
      <c r="BO29" s="41" t="s">
        <v>59</v>
      </c>
      <c r="BP29" s="41" t="s">
        <v>59</v>
      </c>
      <c r="BQ29" s="41" t="s">
        <v>59</v>
      </c>
      <c r="BR29" s="41" t="s">
        <v>59</v>
      </c>
      <c r="BS29" s="41" t="s">
        <v>59</v>
      </c>
      <c r="BT29" s="41" t="s">
        <v>59</v>
      </c>
      <c r="BU29" s="41" t="s">
        <v>59</v>
      </c>
      <c r="BV29" s="41" t="s">
        <v>59</v>
      </c>
      <c r="BW29" s="41" t="s">
        <v>59</v>
      </c>
      <c r="BX29" s="97">
        <v>21</v>
      </c>
      <c r="BY29" s="42" t="s">
        <v>59</v>
      </c>
      <c r="BZ29" s="42" t="s">
        <v>59</v>
      </c>
      <c r="CA29" s="42" t="s">
        <v>58</v>
      </c>
      <c r="CB29" s="42" t="s">
        <v>59</v>
      </c>
      <c r="CC29" s="42" t="s">
        <v>59</v>
      </c>
      <c r="CD29" s="42" t="s">
        <v>59</v>
      </c>
      <c r="CE29" s="42" t="s">
        <v>59</v>
      </c>
      <c r="CF29" s="42" t="s">
        <v>59</v>
      </c>
      <c r="CG29" s="42" t="s">
        <v>59</v>
      </c>
      <c r="CH29" s="42" t="s">
        <v>59</v>
      </c>
      <c r="CI29" s="42" t="s">
        <v>59</v>
      </c>
      <c r="CJ29" s="42" t="s">
        <v>59</v>
      </c>
      <c r="CK29" s="42" t="s">
        <v>59</v>
      </c>
      <c r="CL29" s="42" t="s">
        <v>59</v>
      </c>
      <c r="CM29" s="42" t="s">
        <v>59</v>
      </c>
      <c r="CN29" s="42" t="s">
        <v>59</v>
      </c>
      <c r="CO29" s="97">
        <v>21</v>
      </c>
      <c r="CP29" s="43" t="str">
        <f t="shared" si="34"/>
        <v>NO CUMPLE</v>
      </c>
      <c r="CQ29" s="43" t="str">
        <f t="shared" si="34"/>
        <v>CUMPLE</v>
      </c>
      <c r="CR29" s="43" t="str">
        <f t="shared" si="34"/>
        <v>NO CUMPLE</v>
      </c>
      <c r="CS29" s="43" t="str">
        <f t="shared" si="34"/>
        <v>CUMPLE</v>
      </c>
      <c r="CT29" s="43" t="str">
        <f t="shared" si="34"/>
        <v>CUMPLE</v>
      </c>
      <c r="CU29" s="43" t="str">
        <f t="shared" si="34"/>
        <v>CUMPLE</v>
      </c>
      <c r="CV29" s="43" t="str">
        <f t="shared" si="34"/>
        <v>CUMPLE</v>
      </c>
      <c r="CW29" s="43" t="str">
        <f t="shared" si="34"/>
        <v>NO CUMPLE</v>
      </c>
      <c r="CX29" s="43" t="str">
        <f t="shared" si="34"/>
        <v>CUMPLE</v>
      </c>
      <c r="CY29" s="43" t="str">
        <f t="shared" si="34"/>
        <v>CUMPLE</v>
      </c>
      <c r="CZ29" s="43" t="str">
        <f t="shared" si="34"/>
        <v>CUMPLE</v>
      </c>
      <c r="DA29" s="43" t="str">
        <f t="shared" si="34"/>
        <v>CUMPLE</v>
      </c>
      <c r="DB29" s="43" t="str">
        <f t="shared" si="34"/>
        <v>CUMPLE</v>
      </c>
      <c r="DC29" s="43" t="str">
        <f t="shared" si="34"/>
        <v>NO CUMPLE</v>
      </c>
      <c r="DD29" s="43" t="str">
        <f t="shared" si="34"/>
        <v>CUMPLE</v>
      </c>
      <c r="DE29" s="43" t="str">
        <f t="shared" si="32"/>
        <v>CUMPLE</v>
      </c>
      <c r="DF29" s="97">
        <v>21</v>
      </c>
      <c r="DG29" s="44" t="s">
        <v>57</v>
      </c>
      <c r="DH29" s="44" t="s">
        <v>57</v>
      </c>
      <c r="DI29" s="44" t="s">
        <v>57</v>
      </c>
      <c r="DJ29" s="44" t="s">
        <v>57</v>
      </c>
      <c r="DK29" s="44" t="s">
        <v>57</v>
      </c>
      <c r="DL29" s="44" t="s">
        <v>57</v>
      </c>
      <c r="DM29" s="44" t="s">
        <v>57</v>
      </c>
      <c r="DN29" s="44" t="s">
        <v>57</v>
      </c>
      <c r="DO29" s="44" t="s">
        <v>57</v>
      </c>
      <c r="DP29" s="44" t="s">
        <v>57</v>
      </c>
      <c r="DQ29" s="44" t="s">
        <v>57</v>
      </c>
      <c r="DR29" s="44" t="s">
        <v>57</v>
      </c>
      <c r="DS29" s="44" t="s">
        <v>57</v>
      </c>
      <c r="DT29" s="44" t="s">
        <v>59</v>
      </c>
      <c r="DU29" s="44" t="s">
        <v>57</v>
      </c>
      <c r="DV29" s="44" t="s">
        <v>57</v>
      </c>
      <c r="DW29" s="97">
        <v>21</v>
      </c>
      <c r="DX29" s="45" t="s">
        <v>57</v>
      </c>
      <c r="DY29" s="45" t="s">
        <v>57</v>
      </c>
      <c r="DZ29" s="45" t="s">
        <v>57</v>
      </c>
      <c r="EA29" s="45" t="s">
        <v>57</v>
      </c>
      <c r="EB29" s="45" t="s">
        <v>57</v>
      </c>
      <c r="EC29" s="45" t="s">
        <v>57</v>
      </c>
      <c r="ED29" s="45" t="s">
        <v>57</v>
      </c>
      <c r="EE29" s="45" t="s">
        <v>57</v>
      </c>
      <c r="EF29" s="45" t="s">
        <v>57</v>
      </c>
      <c r="EG29" s="45" t="s">
        <v>57</v>
      </c>
      <c r="EH29" s="45" t="s">
        <v>57</v>
      </c>
      <c r="EI29" s="45" t="s">
        <v>57</v>
      </c>
      <c r="EJ29" s="45" t="s">
        <v>57</v>
      </c>
      <c r="EK29" s="45" t="s">
        <v>58</v>
      </c>
      <c r="EL29" s="45" t="s">
        <v>57</v>
      </c>
      <c r="EM29" s="45" t="s">
        <v>57</v>
      </c>
      <c r="EN29" s="97">
        <v>21</v>
      </c>
      <c r="EO29" s="37" t="str">
        <f t="shared" si="35"/>
        <v/>
      </c>
      <c r="EP29" s="37" t="str">
        <f t="shared" si="35"/>
        <v/>
      </c>
      <c r="EQ29" s="37" t="str">
        <f t="shared" si="35"/>
        <v/>
      </c>
      <c r="ER29" s="37" t="str">
        <f t="shared" si="35"/>
        <v/>
      </c>
      <c r="ES29" s="37" t="str">
        <f t="shared" si="35"/>
        <v/>
      </c>
      <c r="ET29" s="37" t="str">
        <f t="shared" si="35"/>
        <v/>
      </c>
      <c r="EU29" s="37" t="str">
        <f t="shared" si="35"/>
        <v/>
      </c>
      <c r="EV29" s="37" t="str">
        <f t="shared" si="35"/>
        <v/>
      </c>
      <c r="EW29" s="37" t="str">
        <f t="shared" si="35"/>
        <v/>
      </c>
      <c r="EX29" s="37" t="str">
        <f t="shared" si="35"/>
        <v/>
      </c>
      <c r="EY29" s="37" t="str">
        <f t="shared" si="35"/>
        <v/>
      </c>
      <c r="EZ29" s="37" t="str">
        <f t="shared" si="35"/>
        <v/>
      </c>
      <c r="FA29" s="37" t="str">
        <f t="shared" si="35"/>
        <v/>
      </c>
      <c r="FB29" s="37" t="str">
        <f t="shared" si="35"/>
        <v/>
      </c>
      <c r="FC29" s="37" t="str">
        <f t="shared" si="35"/>
        <v/>
      </c>
      <c r="FD29" s="37" t="str">
        <f t="shared" si="33"/>
        <v/>
      </c>
      <c r="FE29" s="37">
        <v>4699116.4266666668</v>
      </c>
      <c r="FF29" s="37">
        <v>4699116.4266666668</v>
      </c>
      <c r="FG29" s="46">
        <f t="shared" si="16"/>
        <v>0</v>
      </c>
      <c r="FH29" s="46">
        <f t="shared" si="17"/>
        <v>0</v>
      </c>
      <c r="FI29" s="47" t="str">
        <f t="shared" si="18"/>
        <v/>
      </c>
      <c r="FJ29" s="48" t="str">
        <f t="shared" si="36"/>
        <v/>
      </c>
      <c r="FK29" s="97">
        <v>21</v>
      </c>
      <c r="FL29" s="49" t="str">
        <f t="shared" si="19"/>
        <v/>
      </c>
      <c r="FM29" s="49" t="str">
        <f t="shared" si="19"/>
        <v/>
      </c>
      <c r="FN29" s="49" t="str">
        <f t="shared" si="19"/>
        <v/>
      </c>
      <c r="FO29" s="49" t="str">
        <f t="shared" si="19"/>
        <v/>
      </c>
      <c r="FP29" s="49" t="str">
        <f t="shared" si="19"/>
        <v/>
      </c>
      <c r="FQ29" s="49" t="str">
        <f t="shared" si="19"/>
        <v/>
      </c>
      <c r="FR29" s="49" t="str">
        <f t="shared" si="19"/>
        <v/>
      </c>
      <c r="FS29" s="49" t="str">
        <f t="shared" si="19"/>
        <v/>
      </c>
      <c r="FT29" s="49" t="str">
        <f t="shared" si="19"/>
        <v/>
      </c>
      <c r="FU29" s="49" t="str">
        <f t="shared" si="19"/>
        <v/>
      </c>
      <c r="FV29" s="49" t="str">
        <f t="shared" si="19"/>
        <v/>
      </c>
      <c r="FW29" s="49" t="str">
        <f t="shared" si="19"/>
        <v/>
      </c>
      <c r="FX29" s="49" t="str">
        <f t="shared" si="19"/>
        <v/>
      </c>
      <c r="FY29" s="49" t="str">
        <f t="shared" si="19"/>
        <v/>
      </c>
      <c r="FZ29" s="49" t="str">
        <f t="shared" si="19"/>
        <v/>
      </c>
      <c r="GA29" s="49" t="str">
        <f t="shared" si="19"/>
        <v/>
      </c>
      <c r="GB29" s="97">
        <v>21</v>
      </c>
      <c r="GC29" s="50" t="str">
        <f t="shared" si="20"/>
        <v/>
      </c>
      <c r="GD29" s="50" t="str">
        <f t="shared" si="20"/>
        <v/>
      </c>
      <c r="GE29" s="50" t="str">
        <f t="shared" si="20"/>
        <v/>
      </c>
      <c r="GF29" s="50" t="str">
        <f t="shared" si="20"/>
        <v/>
      </c>
      <c r="GG29" s="50" t="str">
        <f t="shared" si="20"/>
        <v/>
      </c>
      <c r="GH29" s="50" t="str">
        <f t="shared" si="20"/>
        <v/>
      </c>
      <c r="GI29" s="50" t="str">
        <f t="shared" si="20"/>
        <v/>
      </c>
      <c r="GJ29" s="50" t="str">
        <f t="shared" si="20"/>
        <v/>
      </c>
      <c r="GK29" s="50" t="str">
        <f t="shared" si="20"/>
        <v/>
      </c>
      <c r="GL29" s="50" t="str">
        <f t="shared" si="20"/>
        <v/>
      </c>
      <c r="GM29" s="50" t="str">
        <f t="shared" si="20"/>
        <v/>
      </c>
      <c r="GN29" s="50" t="str">
        <f t="shared" si="20"/>
        <v/>
      </c>
      <c r="GO29" s="50" t="str">
        <f t="shared" si="20"/>
        <v/>
      </c>
      <c r="GP29" s="50" t="str">
        <f t="shared" si="20"/>
        <v/>
      </c>
      <c r="GQ29" s="50" t="str">
        <f t="shared" si="20"/>
        <v/>
      </c>
      <c r="GR29" s="50" t="str">
        <f t="shared" si="20"/>
        <v/>
      </c>
      <c r="GS29" s="97">
        <v>21</v>
      </c>
      <c r="GT29" s="51" t="str">
        <f t="shared" si="21"/>
        <v/>
      </c>
      <c r="GU29" s="51" t="str">
        <f t="shared" si="21"/>
        <v/>
      </c>
      <c r="GV29" s="51" t="str">
        <f t="shared" si="21"/>
        <v/>
      </c>
      <c r="GW29" s="51" t="str">
        <f t="shared" si="21"/>
        <v/>
      </c>
      <c r="GX29" s="51" t="str">
        <f t="shared" si="21"/>
        <v/>
      </c>
      <c r="GY29" s="51" t="str">
        <f t="shared" si="21"/>
        <v/>
      </c>
      <c r="GZ29" s="51" t="str">
        <f t="shared" si="21"/>
        <v/>
      </c>
      <c r="HA29" s="51" t="str">
        <f t="shared" si="21"/>
        <v/>
      </c>
      <c r="HB29" s="51" t="str">
        <f t="shared" si="21"/>
        <v/>
      </c>
      <c r="HC29" s="51" t="str">
        <f t="shared" si="21"/>
        <v/>
      </c>
      <c r="HD29" s="51" t="str">
        <f t="shared" si="21"/>
        <v/>
      </c>
      <c r="HE29" s="51" t="str">
        <f t="shared" si="21"/>
        <v/>
      </c>
      <c r="HF29" s="51" t="str">
        <f t="shared" si="21"/>
        <v/>
      </c>
      <c r="HG29" s="51" t="str">
        <f t="shared" si="21"/>
        <v/>
      </c>
      <c r="HH29" s="51" t="str">
        <f t="shared" si="21"/>
        <v/>
      </c>
      <c r="HI29" s="51" t="str">
        <f t="shared" si="21"/>
        <v/>
      </c>
      <c r="HJ29" s="100">
        <f t="shared" si="22"/>
        <v>0</v>
      </c>
      <c r="HK29" s="97">
        <v>21</v>
      </c>
      <c r="HL29" s="52" t="str">
        <f t="shared" si="23"/>
        <v/>
      </c>
      <c r="HM29" s="52" t="str">
        <f t="shared" si="23"/>
        <v/>
      </c>
      <c r="HN29" s="52" t="str">
        <f t="shared" si="23"/>
        <v/>
      </c>
      <c r="HO29" s="52" t="str">
        <f t="shared" si="23"/>
        <v/>
      </c>
      <c r="HP29" s="52" t="str">
        <f t="shared" si="23"/>
        <v/>
      </c>
      <c r="HQ29" s="52" t="str">
        <f t="shared" si="23"/>
        <v/>
      </c>
      <c r="HR29" s="52" t="str">
        <f t="shared" si="23"/>
        <v/>
      </c>
      <c r="HS29" s="52" t="str">
        <f t="shared" si="23"/>
        <v/>
      </c>
      <c r="HT29" s="52" t="str">
        <f t="shared" si="23"/>
        <v/>
      </c>
      <c r="HU29" s="52" t="str">
        <f t="shared" si="23"/>
        <v/>
      </c>
      <c r="HV29" s="52" t="str">
        <f t="shared" si="23"/>
        <v/>
      </c>
      <c r="HW29" s="52" t="str">
        <f t="shared" si="23"/>
        <v/>
      </c>
      <c r="HX29" s="52" t="str">
        <f t="shared" si="23"/>
        <v/>
      </c>
      <c r="HY29" s="52" t="str">
        <f t="shared" si="23"/>
        <v/>
      </c>
      <c r="HZ29" s="52" t="str">
        <f t="shared" si="23"/>
        <v/>
      </c>
      <c r="IA29" s="52" t="str">
        <f t="shared" si="23"/>
        <v/>
      </c>
      <c r="IB29" s="97">
        <v>21</v>
      </c>
      <c r="IC29" s="53"/>
      <c r="ID29" s="53"/>
      <c r="IE29" s="53"/>
      <c r="IF29" s="53"/>
      <c r="IG29" s="53"/>
      <c r="IH29" s="53"/>
      <c r="II29" s="53"/>
      <c r="IJ29" s="53"/>
      <c r="IK29" s="53"/>
      <c r="IL29" s="53"/>
      <c r="IM29" s="53"/>
      <c r="IN29" s="53"/>
      <c r="IO29" s="53"/>
      <c r="IP29" s="63">
        <v>61</v>
      </c>
      <c r="IQ29" s="53"/>
      <c r="IR29" s="53"/>
      <c r="IS29" s="97">
        <v>21</v>
      </c>
      <c r="IT29" s="54">
        <f t="shared" si="24"/>
        <v>0</v>
      </c>
      <c r="IU29" s="54">
        <f t="shared" si="24"/>
        <v>0</v>
      </c>
      <c r="IV29" s="54">
        <f t="shared" si="24"/>
        <v>0</v>
      </c>
      <c r="IW29" s="54">
        <f t="shared" si="24"/>
        <v>0</v>
      </c>
      <c r="IX29" s="54">
        <f t="shared" si="24"/>
        <v>0</v>
      </c>
      <c r="IY29" s="54">
        <f t="shared" si="24"/>
        <v>0</v>
      </c>
      <c r="IZ29" s="54">
        <f t="shared" si="24"/>
        <v>0</v>
      </c>
      <c r="JA29" s="54">
        <f t="shared" si="24"/>
        <v>0</v>
      </c>
      <c r="JB29" s="54">
        <f t="shared" si="24"/>
        <v>0</v>
      </c>
      <c r="JC29" s="54">
        <f t="shared" si="24"/>
        <v>0</v>
      </c>
      <c r="JD29" s="54">
        <f t="shared" si="24"/>
        <v>0</v>
      </c>
      <c r="JE29" s="54">
        <f t="shared" si="24"/>
        <v>0</v>
      </c>
      <c r="JF29" s="54">
        <f t="shared" si="24"/>
        <v>0</v>
      </c>
      <c r="JG29" s="54">
        <f t="shared" si="24"/>
        <v>30</v>
      </c>
      <c r="JH29" s="54">
        <f t="shared" si="24"/>
        <v>0</v>
      </c>
      <c r="JI29" s="54">
        <f t="shared" si="24"/>
        <v>0</v>
      </c>
      <c r="JJ29" s="97">
        <v>21</v>
      </c>
      <c r="JK29" s="55" t="str">
        <f t="shared" si="25"/>
        <v/>
      </c>
      <c r="JL29" s="55" t="str">
        <f t="shared" si="25"/>
        <v/>
      </c>
      <c r="JM29" s="55" t="str">
        <f t="shared" si="25"/>
        <v/>
      </c>
      <c r="JN29" s="55" t="str">
        <f t="shared" si="25"/>
        <v/>
      </c>
      <c r="JO29" s="55" t="str">
        <f t="shared" si="25"/>
        <v/>
      </c>
      <c r="JP29" s="55" t="str">
        <f t="shared" si="25"/>
        <v/>
      </c>
      <c r="JQ29" s="55" t="str">
        <f t="shared" si="25"/>
        <v/>
      </c>
      <c r="JR29" s="55" t="str">
        <f t="shared" si="25"/>
        <v/>
      </c>
      <c r="JS29" s="55" t="str">
        <f t="shared" si="25"/>
        <v/>
      </c>
      <c r="JT29" s="55" t="str">
        <f t="shared" si="25"/>
        <v/>
      </c>
      <c r="JU29" s="55" t="str">
        <f t="shared" si="25"/>
        <v/>
      </c>
      <c r="JV29" s="55" t="str">
        <f t="shared" si="25"/>
        <v/>
      </c>
      <c r="JW29" s="55" t="str">
        <f t="shared" si="25"/>
        <v/>
      </c>
      <c r="JX29" s="55" t="str">
        <f t="shared" si="25"/>
        <v/>
      </c>
      <c r="JY29" s="55" t="str">
        <f t="shared" si="25"/>
        <v/>
      </c>
      <c r="JZ29" s="55" t="str">
        <f t="shared" si="25"/>
        <v/>
      </c>
      <c r="KA29" s="56">
        <f t="shared" si="9"/>
        <v>0</v>
      </c>
      <c r="KB29" s="57" t="str">
        <f t="shared" si="26"/>
        <v/>
      </c>
      <c r="KC29" s="57" t="str">
        <f t="shared" si="10"/>
        <v/>
      </c>
      <c r="KD29" s="57" t="str">
        <f t="shared" si="27"/>
        <v/>
      </c>
      <c r="KE29" s="58" t="str">
        <f t="shared" si="28"/>
        <v/>
      </c>
      <c r="KF29" s="59" t="str">
        <f t="shared" si="11"/>
        <v/>
      </c>
      <c r="KG29" s="59" t="str">
        <f t="shared" si="12"/>
        <v/>
      </c>
      <c r="KH29" s="59" t="str">
        <f t="shared" si="13"/>
        <v/>
      </c>
      <c r="KI29" s="59">
        <f t="shared" si="14"/>
        <v>0</v>
      </c>
      <c r="KJ29" s="97">
        <v>21</v>
      </c>
    </row>
    <row r="30" spans="1:296" ht="38.25" x14ac:dyDescent="0.15">
      <c r="A30" s="97">
        <v>22</v>
      </c>
      <c r="B30" s="98" t="s">
        <v>68</v>
      </c>
      <c r="C30" s="98" t="s">
        <v>97</v>
      </c>
      <c r="D30" s="98" t="s">
        <v>98</v>
      </c>
      <c r="E30" s="99" t="s">
        <v>99</v>
      </c>
      <c r="F30" s="98">
        <v>1</v>
      </c>
      <c r="G30" s="62">
        <v>9877000</v>
      </c>
      <c r="H30" s="97">
        <v>22</v>
      </c>
      <c r="I30" s="37">
        <v>5295500</v>
      </c>
      <c r="J30" s="37" t="s">
        <v>57</v>
      </c>
      <c r="K30" s="37" t="s">
        <v>57</v>
      </c>
      <c r="L30" s="37" t="s">
        <v>57</v>
      </c>
      <c r="M30" s="37">
        <v>5147940</v>
      </c>
      <c r="N30" s="37" t="s">
        <v>57</v>
      </c>
      <c r="O30" s="37" t="s">
        <v>57</v>
      </c>
      <c r="P30" s="39" t="s">
        <v>57</v>
      </c>
      <c r="Q30" s="39" t="s">
        <v>57</v>
      </c>
      <c r="R30" s="37" t="s">
        <v>57</v>
      </c>
      <c r="S30" s="39" t="s">
        <v>57</v>
      </c>
      <c r="T30" s="37">
        <v>9779179.620000001</v>
      </c>
      <c r="U30" s="37" t="s">
        <v>57</v>
      </c>
      <c r="V30" s="37">
        <v>8925000</v>
      </c>
      <c r="W30" s="39" t="s">
        <v>57</v>
      </c>
      <c r="X30" s="37" t="s">
        <v>57</v>
      </c>
      <c r="Y30" s="97">
        <v>22</v>
      </c>
      <c r="Z30" s="37">
        <f t="shared" si="15"/>
        <v>5295500</v>
      </c>
      <c r="AA30" s="37" t="str">
        <f t="shared" si="15"/>
        <v>NC</v>
      </c>
      <c r="AB30" s="37" t="str">
        <f t="shared" si="15"/>
        <v>NC</v>
      </c>
      <c r="AC30" s="37" t="str">
        <f t="shared" si="15"/>
        <v>NC</v>
      </c>
      <c r="AD30" s="37">
        <f t="shared" si="15"/>
        <v>5147940</v>
      </c>
      <c r="AE30" s="37" t="str">
        <f t="shared" si="15"/>
        <v>NC</v>
      </c>
      <c r="AF30" s="37" t="str">
        <f t="shared" si="15"/>
        <v>NC</v>
      </c>
      <c r="AG30" s="37" t="str">
        <f t="shared" si="15"/>
        <v>NC</v>
      </c>
      <c r="AH30" s="37" t="str">
        <f t="shared" si="15"/>
        <v>NC</v>
      </c>
      <c r="AI30" s="37" t="str">
        <f t="shared" si="15"/>
        <v>NC</v>
      </c>
      <c r="AJ30" s="37" t="str">
        <f t="shared" si="15"/>
        <v>NC</v>
      </c>
      <c r="AK30" s="37">
        <f t="shared" si="15"/>
        <v>9779179.620000001</v>
      </c>
      <c r="AL30" s="37" t="str">
        <f t="shared" si="15"/>
        <v>NC</v>
      </c>
      <c r="AM30" s="37">
        <f t="shared" si="15"/>
        <v>8925000</v>
      </c>
      <c r="AN30" s="37" t="str">
        <f t="shared" si="15"/>
        <v>NC</v>
      </c>
      <c r="AO30" s="37" t="str">
        <f t="shared" si="15"/>
        <v>NC</v>
      </c>
      <c r="AP30" s="97">
        <v>22</v>
      </c>
      <c r="AQ30" s="40" t="s">
        <v>58</v>
      </c>
      <c r="AR30" s="40" t="s">
        <v>59</v>
      </c>
      <c r="AS30" s="40" t="s">
        <v>59</v>
      </c>
      <c r="AT30" s="40" t="s">
        <v>59</v>
      </c>
      <c r="AU30" s="40" t="s">
        <v>59</v>
      </c>
      <c r="AV30" s="40" t="s">
        <v>59</v>
      </c>
      <c r="AW30" s="40" t="s">
        <v>59</v>
      </c>
      <c r="AX30" s="40" t="s">
        <v>58</v>
      </c>
      <c r="AY30" s="40" t="s">
        <v>59</v>
      </c>
      <c r="AZ30" s="40" t="s">
        <v>59</v>
      </c>
      <c r="BA30" s="40" t="s">
        <v>59</v>
      </c>
      <c r="BB30" s="40" t="s">
        <v>59</v>
      </c>
      <c r="BC30" s="40" t="s">
        <v>59</v>
      </c>
      <c r="BD30" s="40" t="s">
        <v>58</v>
      </c>
      <c r="BE30" s="40" t="s">
        <v>59</v>
      </c>
      <c r="BF30" s="40" t="s">
        <v>59</v>
      </c>
      <c r="BG30" s="97">
        <v>22</v>
      </c>
      <c r="BH30" s="41" t="s">
        <v>59</v>
      </c>
      <c r="BI30" s="41" t="s">
        <v>59</v>
      </c>
      <c r="BJ30" s="41" t="s">
        <v>58</v>
      </c>
      <c r="BK30" s="41" t="s">
        <v>59</v>
      </c>
      <c r="BL30" s="41" t="s">
        <v>59</v>
      </c>
      <c r="BM30" s="41" t="s">
        <v>59</v>
      </c>
      <c r="BN30" s="41" t="s">
        <v>59</v>
      </c>
      <c r="BO30" s="41" t="s">
        <v>59</v>
      </c>
      <c r="BP30" s="41" t="s">
        <v>59</v>
      </c>
      <c r="BQ30" s="41" t="s">
        <v>59</v>
      </c>
      <c r="BR30" s="41" t="s">
        <v>59</v>
      </c>
      <c r="BS30" s="41" t="s">
        <v>59</v>
      </c>
      <c r="BT30" s="41" t="s">
        <v>59</v>
      </c>
      <c r="BU30" s="41" t="s">
        <v>59</v>
      </c>
      <c r="BV30" s="41" t="s">
        <v>59</v>
      </c>
      <c r="BW30" s="41" t="s">
        <v>59</v>
      </c>
      <c r="BX30" s="97">
        <v>22</v>
      </c>
      <c r="BY30" s="42" t="s">
        <v>59</v>
      </c>
      <c r="BZ30" s="42" t="s">
        <v>59</v>
      </c>
      <c r="CA30" s="42" t="s">
        <v>58</v>
      </c>
      <c r="CB30" s="42" t="s">
        <v>59</v>
      </c>
      <c r="CC30" s="42" t="s">
        <v>59</v>
      </c>
      <c r="CD30" s="42" t="s">
        <v>59</v>
      </c>
      <c r="CE30" s="42" t="s">
        <v>59</v>
      </c>
      <c r="CF30" s="42" t="s">
        <v>59</v>
      </c>
      <c r="CG30" s="42" t="s">
        <v>59</v>
      </c>
      <c r="CH30" s="42" t="s">
        <v>59</v>
      </c>
      <c r="CI30" s="42" t="s">
        <v>59</v>
      </c>
      <c r="CJ30" s="42" t="s">
        <v>59</v>
      </c>
      <c r="CK30" s="42" t="s">
        <v>59</v>
      </c>
      <c r="CL30" s="42" t="s">
        <v>59</v>
      </c>
      <c r="CM30" s="42" t="s">
        <v>59</v>
      </c>
      <c r="CN30" s="42" t="s">
        <v>59</v>
      </c>
      <c r="CO30" s="97">
        <v>22</v>
      </c>
      <c r="CP30" s="43" t="str">
        <f t="shared" si="34"/>
        <v>NO CUMPLE</v>
      </c>
      <c r="CQ30" s="43" t="str">
        <f t="shared" si="34"/>
        <v>CUMPLE</v>
      </c>
      <c r="CR30" s="43" t="str">
        <f t="shared" si="34"/>
        <v>NO CUMPLE</v>
      </c>
      <c r="CS30" s="43" t="str">
        <f t="shared" si="34"/>
        <v>CUMPLE</v>
      </c>
      <c r="CT30" s="43" t="str">
        <f t="shared" si="34"/>
        <v>CUMPLE</v>
      </c>
      <c r="CU30" s="43" t="str">
        <f t="shared" si="34"/>
        <v>CUMPLE</v>
      </c>
      <c r="CV30" s="43" t="str">
        <f t="shared" si="34"/>
        <v>CUMPLE</v>
      </c>
      <c r="CW30" s="43" t="str">
        <f t="shared" si="34"/>
        <v>NO CUMPLE</v>
      </c>
      <c r="CX30" s="43" t="str">
        <f t="shared" si="34"/>
        <v>CUMPLE</v>
      </c>
      <c r="CY30" s="43" t="str">
        <f t="shared" si="34"/>
        <v>CUMPLE</v>
      </c>
      <c r="CZ30" s="43" t="str">
        <f t="shared" si="34"/>
        <v>CUMPLE</v>
      </c>
      <c r="DA30" s="43" t="str">
        <f t="shared" si="34"/>
        <v>CUMPLE</v>
      </c>
      <c r="DB30" s="43" t="str">
        <f t="shared" si="34"/>
        <v>CUMPLE</v>
      </c>
      <c r="DC30" s="43" t="str">
        <f t="shared" si="34"/>
        <v>NO CUMPLE</v>
      </c>
      <c r="DD30" s="43" t="str">
        <f t="shared" si="34"/>
        <v>CUMPLE</v>
      </c>
      <c r="DE30" s="43" t="str">
        <f t="shared" si="32"/>
        <v>CUMPLE</v>
      </c>
      <c r="DF30" s="97">
        <v>22</v>
      </c>
      <c r="DG30" s="44" t="s">
        <v>59</v>
      </c>
      <c r="DH30" s="44" t="s">
        <v>57</v>
      </c>
      <c r="DI30" s="44" t="s">
        <v>57</v>
      </c>
      <c r="DJ30" s="44" t="s">
        <v>57</v>
      </c>
      <c r="DK30" s="44" t="s">
        <v>59</v>
      </c>
      <c r="DL30" s="44" t="s">
        <v>57</v>
      </c>
      <c r="DM30" s="44" t="s">
        <v>57</v>
      </c>
      <c r="DN30" s="44" t="s">
        <v>57</v>
      </c>
      <c r="DO30" s="44" t="s">
        <v>57</v>
      </c>
      <c r="DP30" s="44" t="s">
        <v>57</v>
      </c>
      <c r="DQ30" s="44" t="s">
        <v>57</v>
      </c>
      <c r="DR30" s="44" t="s">
        <v>58</v>
      </c>
      <c r="DS30" s="44" t="s">
        <v>57</v>
      </c>
      <c r="DT30" s="44" t="s">
        <v>59</v>
      </c>
      <c r="DU30" s="44" t="s">
        <v>57</v>
      </c>
      <c r="DV30" s="44" t="s">
        <v>57</v>
      </c>
      <c r="DW30" s="97">
        <v>22</v>
      </c>
      <c r="DX30" s="45" t="s">
        <v>58</v>
      </c>
      <c r="DY30" s="45" t="s">
        <v>57</v>
      </c>
      <c r="DZ30" s="45" t="s">
        <v>57</v>
      </c>
      <c r="EA30" s="45" t="s">
        <v>57</v>
      </c>
      <c r="EB30" s="45" t="s">
        <v>59</v>
      </c>
      <c r="EC30" s="45" t="s">
        <v>57</v>
      </c>
      <c r="ED30" s="45" t="s">
        <v>57</v>
      </c>
      <c r="EE30" s="45" t="s">
        <v>57</v>
      </c>
      <c r="EF30" s="45" t="s">
        <v>57</v>
      </c>
      <c r="EG30" s="45" t="s">
        <v>57</v>
      </c>
      <c r="EH30" s="45" t="s">
        <v>57</v>
      </c>
      <c r="EI30" s="45" t="s">
        <v>59</v>
      </c>
      <c r="EJ30" s="45" t="s">
        <v>57</v>
      </c>
      <c r="EK30" s="45" t="s">
        <v>58</v>
      </c>
      <c r="EL30" s="45" t="s">
        <v>57</v>
      </c>
      <c r="EM30" s="45" t="s">
        <v>57</v>
      </c>
      <c r="EN30" s="97">
        <v>22</v>
      </c>
      <c r="EO30" s="37" t="str">
        <f t="shared" si="35"/>
        <v/>
      </c>
      <c r="EP30" s="37" t="str">
        <f t="shared" si="35"/>
        <v/>
      </c>
      <c r="EQ30" s="37" t="str">
        <f t="shared" si="35"/>
        <v/>
      </c>
      <c r="ER30" s="37" t="str">
        <f t="shared" si="35"/>
        <v/>
      </c>
      <c r="ES30" s="37">
        <f t="shared" si="35"/>
        <v>5147940</v>
      </c>
      <c r="ET30" s="37" t="str">
        <f t="shared" si="35"/>
        <v/>
      </c>
      <c r="EU30" s="37" t="str">
        <f t="shared" si="35"/>
        <v/>
      </c>
      <c r="EV30" s="37" t="str">
        <f t="shared" si="35"/>
        <v/>
      </c>
      <c r="EW30" s="37" t="str">
        <f t="shared" si="35"/>
        <v/>
      </c>
      <c r="EX30" s="37" t="str">
        <f t="shared" si="35"/>
        <v/>
      </c>
      <c r="EY30" s="37" t="str">
        <f t="shared" si="35"/>
        <v/>
      </c>
      <c r="EZ30" s="37" t="str">
        <f t="shared" si="35"/>
        <v/>
      </c>
      <c r="FA30" s="37" t="str">
        <f t="shared" si="35"/>
        <v/>
      </c>
      <c r="FB30" s="37" t="str">
        <f t="shared" si="35"/>
        <v/>
      </c>
      <c r="FC30" s="37" t="str">
        <f t="shared" si="35"/>
        <v/>
      </c>
      <c r="FD30" s="37" t="str">
        <f t="shared" si="33"/>
        <v/>
      </c>
      <c r="FE30" s="37">
        <v>9877000</v>
      </c>
      <c r="FF30" s="37">
        <v>9877000</v>
      </c>
      <c r="FG30" s="46">
        <f t="shared" si="16"/>
        <v>1</v>
      </c>
      <c r="FH30" s="46">
        <f t="shared" si="17"/>
        <v>0</v>
      </c>
      <c r="FI30" s="47">
        <f t="shared" si="18"/>
        <v>5147940</v>
      </c>
      <c r="FJ30" s="48">
        <f t="shared" si="36"/>
        <v>19304.775000000001</v>
      </c>
      <c r="FK30" s="97">
        <v>22</v>
      </c>
      <c r="FL30" s="49" t="str">
        <f t="shared" si="19"/>
        <v/>
      </c>
      <c r="FM30" s="49" t="str">
        <f t="shared" si="19"/>
        <v/>
      </c>
      <c r="FN30" s="49" t="str">
        <f t="shared" si="19"/>
        <v/>
      </c>
      <c r="FO30" s="49" t="str">
        <f t="shared" si="19"/>
        <v/>
      </c>
      <c r="FP30" s="49">
        <f t="shared" si="19"/>
        <v>26666.666666666664</v>
      </c>
      <c r="FQ30" s="49" t="str">
        <f t="shared" si="19"/>
        <v/>
      </c>
      <c r="FR30" s="49" t="str">
        <f t="shared" si="19"/>
        <v/>
      </c>
      <c r="FS30" s="49" t="str">
        <f t="shared" si="19"/>
        <v/>
      </c>
      <c r="FT30" s="49" t="str">
        <f t="shared" si="19"/>
        <v/>
      </c>
      <c r="FU30" s="49" t="str">
        <f t="shared" si="19"/>
        <v/>
      </c>
      <c r="FV30" s="49" t="str">
        <f t="shared" si="19"/>
        <v/>
      </c>
      <c r="FW30" s="49" t="str">
        <f t="shared" si="19"/>
        <v/>
      </c>
      <c r="FX30" s="49" t="str">
        <f t="shared" si="19"/>
        <v/>
      </c>
      <c r="FY30" s="49" t="str">
        <f t="shared" si="19"/>
        <v/>
      </c>
      <c r="FZ30" s="49" t="str">
        <f t="shared" si="19"/>
        <v/>
      </c>
      <c r="GA30" s="49" t="str">
        <f t="shared" si="19"/>
        <v/>
      </c>
      <c r="GB30" s="97">
        <v>22</v>
      </c>
      <c r="GC30" s="50" t="str">
        <f t="shared" si="20"/>
        <v/>
      </c>
      <c r="GD30" s="50" t="str">
        <f t="shared" si="20"/>
        <v/>
      </c>
      <c r="GE30" s="50" t="str">
        <f t="shared" si="20"/>
        <v/>
      </c>
      <c r="GF30" s="50" t="str">
        <f t="shared" si="20"/>
        <v/>
      </c>
      <c r="GG30" s="50">
        <f t="shared" si="20"/>
        <v>0</v>
      </c>
      <c r="GH30" s="50" t="str">
        <f t="shared" si="20"/>
        <v/>
      </c>
      <c r="GI30" s="50" t="str">
        <f t="shared" si="20"/>
        <v/>
      </c>
      <c r="GJ30" s="50" t="str">
        <f t="shared" si="20"/>
        <v/>
      </c>
      <c r="GK30" s="50" t="str">
        <f t="shared" si="20"/>
        <v/>
      </c>
      <c r="GL30" s="50" t="str">
        <f t="shared" si="20"/>
        <v/>
      </c>
      <c r="GM30" s="50" t="str">
        <f t="shared" si="20"/>
        <v/>
      </c>
      <c r="GN30" s="50" t="str">
        <f t="shared" si="20"/>
        <v/>
      </c>
      <c r="GO30" s="50" t="str">
        <f t="shared" si="20"/>
        <v/>
      </c>
      <c r="GP30" s="50" t="str">
        <f t="shared" si="20"/>
        <v/>
      </c>
      <c r="GQ30" s="50" t="str">
        <f t="shared" si="20"/>
        <v/>
      </c>
      <c r="GR30" s="50" t="str">
        <f t="shared" si="20"/>
        <v/>
      </c>
      <c r="GS30" s="97">
        <v>22</v>
      </c>
      <c r="GT30" s="51" t="str">
        <f t="shared" si="21"/>
        <v/>
      </c>
      <c r="GU30" s="51" t="str">
        <f t="shared" si="21"/>
        <v/>
      </c>
      <c r="GV30" s="51" t="str">
        <f t="shared" si="21"/>
        <v/>
      </c>
      <c r="GW30" s="51" t="str">
        <f t="shared" si="21"/>
        <v/>
      </c>
      <c r="GX30" s="51">
        <f t="shared" si="21"/>
        <v>0</v>
      </c>
      <c r="GY30" s="51" t="str">
        <f t="shared" si="21"/>
        <v/>
      </c>
      <c r="GZ30" s="51" t="str">
        <f t="shared" si="21"/>
        <v/>
      </c>
      <c r="HA30" s="51" t="str">
        <f t="shared" si="21"/>
        <v/>
      </c>
      <c r="HB30" s="51" t="str">
        <f t="shared" si="21"/>
        <v/>
      </c>
      <c r="HC30" s="51" t="str">
        <f t="shared" si="21"/>
        <v/>
      </c>
      <c r="HD30" s="51" t="str">
        <f t="shared" si="21"/>
        <v/>
      </c>
      <c r="HE30" s="51" t="str">
        <f t="shared" si="21"/>
        <v/>
      </c>
      <c r="HF30" s="51" t="str">
        <f t="shared" si="21"/>
        <v/>
      </c>
      <c r="HG30" s="51" t="str">
        <f t="shared" si="21"/>
        <v/>
      </c>
      <c r="HH30" s="51" t="str">
        <f t="shared" si="21"/>
        <v/>
      </c>
      <c r="HI30" s="51" t="str">
        <f t="shared" si="21"/>
        <v/>
      </c>
      <c r="HJ30" s="100">
        <f t="shared" si="22"/>
        <v>0</v>
      </c>
      <c r="HK30" s="97">
        <v>22</v>
      </c>
      <c r="HL30" s="52" t="str">
        <f t="shared" si="23"/>
        <v/>
      </c>
      <c r="HM30" s="52" t="str">
        <f t="shared" si="23"/>
        <v/>
      </c>
      <c r="HN30" s="52" t="str">
        <f t="shared" si="23"/>
        <v/>
      </c>
      <c r="HO30" s="52" t="str">
        <f t="shared" si="23"/>
        <v/>
      </c>
      <c r="HP30" s="52">
        <f t="shared" si="23"/>
        <v>40</v>
      </c>
      <c r="HQ30" s="52" t="str">
        <f t="shared" si="23"/>
        <v/>
      </c>
      <c r="HR30" s="52" t="str">
        <f t="shared" si="23"/>
        <v/>
      </c>
      <c r="HS30" s="52" t="str">
        <f t="shared" si="23"/>
        <v/>
      </c>
      <c r="HT30" s="52" t="str">
        <f t="shared" si="23"/>
        <v/>
      </c>
      <c r="HU30" s="52" t="str">
        <f t="shared" si="23"/>
        <v/>
      </c>
      <c r="HV30" s="52" t="str">
        <f t="shared" si="23"/>
        <v/>
      </c>
      <c r="HW30" s="52" t="str">
        <f t="shared" si="23"/>
        <v/>
      </c>
      <c r="HX30" s="52" t="str">
        <f t="shared" si="23"/>
        <v/>
      </c>
      <c r="HY30" s="52" t="str">
        <f t="shared" si="23"/>
        <v/>
      </c>
      <c r="HZ30" s="52" t="str">
        <f t="shared" si="23"/>
        <v/>
      </c>
      <c r="IA30" s="52" t="str">
        <f t="shared" si="23"/>
        <v/>
      </c>
      <c r="IB30" s="97">
        <v>22</v>
      </c>
      <c r="IC30" s="53">
        <v>60</v>
      </c>
      <c r="ID30" s="53"/>
      <c r="IE30" s="53"/>
      <c r="IF30" s="53"/>
      <c r="IG30" s="53">
        <v>61</v>
      </c>
      <c r="IH30" s="53"/>
      <c r="II30" s="53"/>
      <c r="IJ30" s="53"/>
      <c r="IK30" s="53"/>
      <c r="IL30" s="53"/>
      <c r="IM30" s="53"/>
      <c r="IN30" s="53">
        <v>61</v>
      </c>
      <c r="IO30" s="53"/>
      <c r="IP30" s="63">
        <v>61</v>
      </c>
      <c r="IQ30" s="53"/>
      <c r="IR30" s="53"/>
      <c r="IS30" s="97">
        <v>22</v>
      </c>
      <c r="IT30" s="54">
        <f t="shared" si="24"/>
        <v>30</v>
      </c>
      <c r="IU30" s="54">
        <f t="shared" si="24"/>
        <v>0</v>
      </c>
      <c r="IV30" s="54">
        <f t="shared" si="24"/>
        <v>0</v>
      </c>
      <c r="IW30" s="54">
        <f t="shared" si="24"/>
        <v>0</v>
      </c>
      <c r="IX30" s="54">
        <f t="shared" si="24"/>
        <v>30</v>
      </c>
      <c r="IY30" s="54">
        <f t="shared" si="24"/>
        <v>0</v>
      </c>
      <c r="IZ30" s="54">
        <f t="shared" si="24"/>
        <v>0</v>
      </c>
      <c r="JA30" s="54">
        <f t="shared" si="24"/>
        <v>0</v>
      </c>
      <c r="JB30" s="54">
        <f t="shared" si="24"/>
        <v>0</v>
      </c>
      <c r="JC30" s="54">
        <f t="shared" si="24"/>
        <v>0</v>
      </c>
      <c r="JD30" s="54">
        <f t="shared" si="24"/>
        <v>0</v>
      </c>
      <c r="JE30" s="54">
        <f t="shared" si="24"/>
        <v>30</v>
      </c>
      <c r="JF30" s="54">
        <f t="shared" si="24"/>
        <v>0</v>
      </c>
      <c r="JG30" s="54">
        <f t="shared" si="24"/>
        <v>30</v>
      </c>
      <c r="JH30" s="54">
        <f t="shared" si="24"/>
        <v>0</v>
      </c>
      <c r="JI30" s="54">
        <f t="shared" si="24"/>
        <v>0</v>
      </c>
      <c r="JJ30" s="97">
        <v>22</v>
      </c>
      <c r="JK30" s="55" t="str">
        <f t="shared" si="25"/>
        <v/>
      </c>
      <c r="JL30" s="55" t="str">
        <f t="shared" si="25"/>
        <v/>
      </c>
      <c r="JM30" s="55" t="str">
        <f t="shared" si="25"/>
        <v/>
      </c>
      <c r="JN30" s="55" t="str">
        <f t="shared" si="25"/>
        <v/>
      </c>
      <c r="JO30" s="55">
        <f t="shared" si="25"/>
        <v>70</v>
      </c>
      <c r="JP30" s="55" t="str">
        <f t="shared" si="25"/>
        <v/>
      </c>
      <c r="JQ30" s="55" t="str">
        <f t="shared" si="25"/>
        <v/>
      </c>
      <c r="JR30" s="55" t="str">
        <f t="shared" si="25"/>
        <v/>
      </c>
      <c r="JS30" s="55" t="str">
        <f t="shared" si="25"/>
        <v/>
      </c>
      <c r="JT30" s="55" t="str">
        <f t="shared" si="25"/>
        <v/>
      </c>
      <c r="JU30" s="55" t="str">
        <f t="shared" si="25"/>
        <v/>
      </c>
      <c r="JV30" s="55" t="str">
        <f t="shared" si="25"/>
        <v/>
      </c>
      <c r="JW30" s="55" t="str">
        <f t="shared" si="25"/>
        <v/>
      </c>
      <c r="JX30" s="55" t="str">
        <f t="shared" si="25"/>
        <v/>
      </c>
      <c r="JY30" s="55" t="str">
        <f t="shared" si="25"/>
        <v/>
      </c>
      <c r="JZ30" s="55" t="str">
        <f t="shared" si="25"/>
        <v/>
      </c>
      <c r="KA30" s="56">
        <f t="shared" si="9"/>
        <v>70</v>
      </c>
      <c r="KB30" s="57" t="str">
        <f t="shared" si="26"/>
        <v xml:space="preserve">CESAR TABARES L Y COMPAÑIA SAS CTL COMPANY SAS </v>
      </c>
      <c r="KC30" s="57" t="str">
        <f t="shared" si="10"/>
        <v/>
      </c>
      <c r="KD30" s="57" t="str">
        <f t="shared" si="27"/>
        <v/>
      </c>
      <c r="KE30" s="58" t="str">
        <f t="shared" si="28"/>
        <v xml:space="preserve">CESAR TABARES L Y COMPAÑIA SAS CTL COMPANY SAS </v>
      </c>
      <c r="KF30" s="59">
        <f t="shared" si="11"/>
        <v>5147940</v>
      </c>
      <c r="KG30" s="59" t="str">
        <f t="shared" si="12"/>
        <v/>
      </c>
      <c r="KH30" s="59" t="str">
        <f t="shared" si="13"/>
        <v/>
      </c>
      <c r="KI30" s="59">
        <f t="shared" si="14"/>
        <v>5147940</v>
      </c>
      <c r="KJ30" s="97">
        <v>22</v>
      </c>
    </row>
    <row r="31" spans="1:296" ht="38.25" x14ac:dyDescent="0.15">
      <c r="A31" s="97">
        <v>23</v>
      </c>
      <c r="B31" s="98" t="s">
        <v>68</v>
      </c>
      <c r="C31" s="98" t="s">
        <v>97</v>
      </c>
      <c r="D31" s="98" t="s">
        <v>98</v>
      </c>
      <c r="E31" s="99" t="s">
        <v>100</v>
      </c>
      <c r="F31" s="98">
        <v>1</v>
      </c>
      <c r="G31" s="36">
        <v>12832166.666666668</v>
      </c>
      <c r="H31" s="97">
        <v>23</v>
      </c>
      <c r="I31" s="37" t="s">
        <v>57</v>
      </c>
      <c r="J31" s="37" t="s">
        <v>57</v>
      </c>
      <c r="K31" s="37">
        <v>12733000</v>
      </c>
      <c r="L31" s="37">
        <v>12019000</v>
      </c>
      <c r="M31" s="37" t="s">
        <v>57</v>
      </c>
      <c r="N31" s="37" t="s">
        <v>57</v>
      </c>
      <c r="O31" s="37">
        <v>12832166.27</v>
      </c>
      <c r="P31" s="39" t="s">
        <v>57</v>
      </c>
      <c r="Q31" s="39" t="s">
        <v>57</v>
      </c>
      <c r="R31" s="37" t="s">
        <v>57</v>
      </c>
      <c r="S31" s="39" t="s">
        <v>57</v>
      </c>
      <c r="T31" s="37">
        <v>11073069</v>
      </c>
      <c r="U31" s="37" t="s">
        <v>57</v>
      </c>
      <c r="V31" s="37">
        <v>11500160</v>
      </c>
      <c r="W31" s="39" t="s">
        <v>57</v>
      </c>
      <c r="X31" s="37" t="s">
        <v>57</v>
      </c>
      <c r="Y31" s="97">
        <v>23</v>
      </c>
      <c r="Z31" s="37" t="str">
        <f t="shared" si="15"/>
        <v>NC</v>
      </c>
      <c r="AA31" s="37" t="str">
        <f t="shared" si="15"/>
        <v>NC</v>
      </c>
      <c r="AB31" s="37">
        <f t="shared" si="15"/>
        <v>12733000</v>
      </c>
      <c r="AC31" s="37">
        <f t="shared" si="15"/>
        <v>12019000</v>
      </c>
      <c r="AD31" s="37" t="str">
        <f t="shared" si="15"/>
        <v>NC</v>
      </c>
      <c r="AE31" s="37" t="str">
        <f t="shared" si="15"/>
        <v>NC</v>
      </c>
      <c r="AF31" s="37">
        <f t="shared" si="15"/>
        <v>12832166.27</v>
      </c>
      <c r="AG31" s="37" t="str">
        <f t="shared" si="15"/>
        <v>NC</v>
      </c>
      <c r="AH31" s="37" t="str">
        <f t="shared" si="15"/>
        <v>NC</v>
      </c>
      <c r="AI31" s="37" t="str">
        <f t="shared" si="15"/>
        <v>NC</v>
      </c>
      <c r="AJ31" s="37" t="str">
        <f t="shared" si="15"/>
        <v>NC</v>
      </c>
      <c r="AK31" s="37">
        <f t="shared" si="15"/>
        <v>11073069</v>
      </c>
      <c r="AL31" s="37" t="str">
        <f t="shared" si="15"/>
        <v>NC</v>
      </c>
      <c r="AM31" s="37">
        <f t="shared" si="15"/>
        <v>11500160</v>
      </c>
      <c r="AN31" s="37" t="str">
        <f t="shared" si="15"/>
        <v>NC</v>
      </c>
      <c r="AO31" s="37" t="str">
        <f t="shared" si="15"/>
        <v>NC</v>
      </c>
      <c r="AP31" s="97">
        <v>23</v>
      </c>
      <c r="AQ31" s="40" t="s">
        <v>58</v>
      </c>
      <c r="AR31" s="40" t="s">
        <v>59</v>
      </c>
      <c r="AS31" s="40" t="s">
        <v>59</v>
      </c>
      <c r="AT31" s="40" t="s">
        <v>59</v>
      </c>
      <c r="AU31" s="40" t="s">
        <v>59</v>
      </c>
      <c r="AV31" s="40" t="s">
        <v>59</v>
      </c>
      <c r="AW31" s="40" t="s">
        <v>59</v>
      </c>
      <c r="AX31" s="40" t="s">
        <v>58</v>
      </c>
      <c r="AY31" s="40" t="s">
        <v>59</v>
      </c>
      <c r="AZ31" s="40" t="s">
        <v>59</v>
      </c>
      <c r="BA31" s="40" t="s">
        <v>59</v>
      </c>
      <c r="BB31" s="40" t="s">
        <v>59</v>
      </c>
      <c r="BC31" s="40" t="s">
        <v>59</v>
      </c>
      <c r="BD31" s="40" t="s">
        <v>58</v>
      </c>
      <c r="BE31" s="40" t="s">
        <v>59</v>
      </c>
      <c r="BF31" s="40" t="s">
        <v>59</v>
      </c>
      <c r="BG31" s="97">
        <v>23</v>
      </c>
      <c r="BH31" s="41" t="s">
        <v>59</v>
      </c>
      <c r="BI31" s="41" t="s">
        <v>59</v>
      </c>
      <c r="BJ31" s="41" t="s">
        <v>58</v>
      </c>
      <c r="BK31" s="41" t="s">
        <v>59</v>
      </c>
      <c r="BL31" s="41" t="s">
        <v>59</v>
      </c>
      <c r="BM31" s="41" t="s">
        <v>59</v>
      </c>
      <c r="BN31" s="41" t="s">
        <v>59</v>
      </c>
      <c r="BO31" s="41" t="s">
        <v>59</v>
      </c>
      <c r="BP31" s="41" t="s">
        <v>59</v>
      </c>
      <c r="BQ31" s="41" t="s">
        <v>59</v>
      </c>
      <c r="BR31" s="41" t="s">
        <v>59</v>
      </c>
      <c r="BS31" s="41" t="s">
        <v>59</v>
      </c>
      <c r="BT31" s="41" t="s">
        <v>59</v>
      </c>
      <c r="BU31" s="41" t="s">
        <v>59</v>
      </c>
      <c r="BV31" s="41" t="s">
        <v>59</v>
      </c>
      <c r="BW31" s="41" t="s">
        <v>59</v>
      </c>
      <c r="BX31" s="97">
        <v>23</v>
      </c>
      <c r="BY31" s="42" t="s">
        <v>59</v>
      </c>
      <c r="BZ31" s="42" t="s">
        <v>59</v>
      </c>
      <c r="CA31" s="42" t="s">
        <v>58</v>
      </c>
      <c r="CB31" s="42" t="s">
        <v>59</v>
      </c>
      <c r="CC31" s="42" t="s">
        <v>59</v>
      </c>
      <c r="CD31" s="42" t="s">
        <v>59</v>
      </c>
      <c r="CE31" s="42" t="s">
        <v>59</v>
      </c>
      <c r="CF31" s="42" t="s">
        <v>59</v>
      </c>
      <c r="CG31" s="42" t="s">
        <v>59</v>
      </c>
      <c r="CH31" s="42" t="s">
        <v>59</v>
      </c>
      <c r="CI31" s="42" t="s">
        <v>59</v>
      </c>
      <c r="CJ31" s="42" t="s">
        <v>59</v>
      </c>
      <c r="CK31" s="42" t="s">
        <v>59</v>
      </c>
      <c r="CL31" s="42" t="s">
        <v>59</v>
      </c>
      <c r="CM31" s="42" t="s">
        <v>59</v>
      </c>
      <c r="CN31" s="42" t="s">
        <v>59</v>
      </c>
      <c r="CO31" s="97">
        <v>23</v>
      </c>
      <c r="CP31" s="43" t="str">
        <f t="shared" si="34"/>
        <v>NO CUMPLE</v>
      </c>
      <c r="CQ31" s="43" t="str">
        <f t="shared" si="34"/>
        <v>CUMPLE</v>
      </c>
      <c r="CR31" s="43" t="str">
        <f t="shared" si="34"/>
        <v>NO CUMPLE</v>
      </c>
      <c r="CS31" s="43" t="str">
        <f t="shared" si="34"/>
        <v>CUMPLE</v>
      </c>
      <c r="CT31" s="43" t="str">
        <f t="shared" si="34"/>
        <v>CUMPLE</v>
      </c>
      <c r="CU31" s="43" t="str">
        <f t="shared" si="34"/>
        <v>CUMPLE</v>
      </c>
      <c r="CV31" s="43" t="str">
        <f t="shared" si="34"/>
        <v>CUMPLE</v>
      </c>
      <c r="CW31" s="43" t="str">
        <f t="shared" si="34"/>
        <v>NO CUMPLE</v>
      </c>
      <c r="CX31" s="43" t="str">
        <f t="shared" si="34"/>
        <v>CUMPLE</v>
      </c>
      <c r="CY31" s="43" t="str">
        <f t="shared" si="34"/>
        <v>CUMPLE</v>
      </c>
      <c r="CZ31" s="43" t="str">
        <f t="shared" si="34"/>
        <v>CUMPLE</v>
      </c>
      <c r="DA31" s="43" t="str">
        <f t="shared" si="34"/>
        <v>CUMPLE</v>
      </c>
      <c r="DB31" s="43" t="str">
        <f t="shared" si="34"/>
        <v>CUMPLE</v>
      </c>
      <c r="DC31" s="43" t="str">
        <f t="shared" si="34"/>
        <v>NO CUMPLE</v>
      </c>
      <c r="DD31" s="43" t="str">
        <f t="shared" si="34"/>
        <v>CUMPLE</v>
      </c>
      <c r="DE31" s="43" t="str">
        <f t="shared" si="32"/>
        <v>CUMPLE</v>
      </c>
      <c r="DF31" s="97">
        <v>23</v>
      </c>
      <c r="DG31" s="44" t="s">
        <v>57</v>
      </c>
      <c r="DH31" s="44" t="s">
        <v>57</v>
      </c>
      <c r="DI31" s="44" t="s">
        <v>59</v>
      </c>
      <c r="DJ31" s="44" t="s">
        <v>59</v>
      </c>
      <c r="DK31" s="44" t="s">
        <v>57</v>
      </c>
      <c r="DL31" s="44" t="s">
        <v>57</v>
      </c>
      <c r="DM31" s="44" t="s">
        <v>59</v>
      </c>
      <c r="DN31" s="44" t="s">
        <v>57</v>
      </c>
      <c r="DO31" s="44" t="s">
        <v>57</v>
      </c>
      <c r="DP31" s="44" t="s">
        <v>57</v>
      </c>
      <c r="DQ31" s="44" t="s">
        <v>57</v>
      </c>
      <c r="DR31" s="44" t="s">
        <v>59</v>
      </c>
      <c r="DS31" s="44" t="s">
        <v>57</v>
      </c>
      <c r="DT31" s="44" t="s">
        <v>59</v>
      </c>
      <c r="DU31" s="44" t="s">
        <v>57</v>
      </c>
      <c r="DV31" s="44" t="s">
        <v>57</v>
      </c>
      <c r="DW31" s="97">
        <v>23</v>
      </c>
      <c r="DX31" s="45" t="s">
        <v>57</v>
      </c>
      <c r="DY31" s="45" t="s">
        <v>57</v>
      </c>
      <c r="DZ31" s="45" t="s">
        <v>59</v>
      </c>
      <c r="EA31" s="45" t="s">
        <v>59</v>
      </c>
      <c r="EB31" s="45" t="s">
        <v>57</v>
      </c>
      <c r="EC31" s="45" t="s">
        <v>57</v>
      </c>
      <c r="ED31" s="45" t="s">
        <v>59</v>
      </c>
      <c r="EE31" s="45" t="s">
        <v>57</v>
      </c>
      <c r="EF31" s="45" t="s">
        <v>57</v>
      </c>
      <c r="EG31" s="45" t="s">
        <v>57</v>
      </c>
      <c r="EH31" s="45" t="s">
        <v>57</v>
      </c>
      <c r="EI31" s="45" t="s">
        <v>59</v>
      </c>
      <c r="EJ31" s="45" t="s">
        <v>57</v>
      </c>
      <c r="EK31" s="45" t="s">
        <v>58</v>
      </c>
      <c r="EL31" s="45" t="s">
        <v>57</v>
      </c>
      <c r="EM31" s="45" t="s">
        <v>57</v>
      </c>
      <c r="EN31" s="97">
        <v>23</v>
      </c>
      <c r="EO31" s="37" t="str">
        <f t="shared" si="35"/>
        <v/>
      </c>
      <c r="EP31" s="37" t="str">
        <f t="shared" si="35"/>
        <v/>
      </c>
      <c r="EQ31" s="37" t="str">
        <f t="shared" si="35"/>
        <v/>
      </c>
      <c r="ER31" s="37">
        <f t="shared" si="35"/>
        <v>12019000</v>
      </c>
      <c r="ES31" s="37" t="str">
        <f t="shared" si="35"/>
        <v/>
      </c>
      <c r="ET31" s="37" t="str">
        <f t="shared" si="35"/>
        <v/>
      </c>
      <c r="EU31" s="37">
        <f t="shared" si="35"/>
        <v>12832166.27</v>
      </c>
      <c r="EV31" s="37" t="str">
        <f t="shared" si="35"/>
        <v/>
      </c>
      <c r="EW31" s="37" t="str">
        <f t="shared" si="35"/>
        <v/>
      </c>
      <c r="EX31" s="37" t="str">
        <f t="shared" si="35"/>
        <v/>
      </c>
      <c r="EY31" s="37" t="str">
        <f t="shared" si="35"/>
        <v/>
      </c>
      <c r="EZ31" s="37">
        <f t="shared" si="35"/>
        <v>11073069</v>
      </c>
      <c r="FA31" s="37" t="str">
        <f t="shared" si="35"/>
        <v/>
      </c>
      <c r="FB31" s="37" t="str">
        <f t="shared" si="35"/>
        <v/>
      </c>
      <c r="FC31" s="37" t="str">
        <f t="shared" si="35"/>
        <v/>
      </c>
      <c r="FD31" s="37" t="str">
        <f t="shared" si="33"/>
        <v/>
      </c>
      <c r="FE31" s="37">
        <v>12832166.666666668</v>
      </c>
      <c r="FF31" s="37">
        <v>12832166.666666668</v>
      </c>
      <c r="FG31" s="46">
        <f t="shared" si="16"/>
        <v>3</v>
      </c>
      <c r="FH31" s="46">
        <f t="shared" si="17"/>
        <v>2</v>
      </c>
      <c r="FI31" s="47">
        <f t="shared" si="18"/>
        <v>12297229.000270255</v>
      </c>
      <c r="FJ31" s="48">
        <f t="shared" si="30"/>
        <v>46114.608751013453</v>
      </c>
      <c r="FK31" s="97">
        <v>23</v>
      </c>
      <c r="FL31" s="49" t="str">
        <f t="shared" si="19"/>
        <v/>
      </c>
      <c r="FM31" s="49" t="str">
        <f t="shared" si="19"/>
        <v/>
      </c>
      <c r="FN31" s="49" t="str">
        <f t="shared" si="19"/>
        <v/>
      </c>
      <c r="FO31" s="49">
        <f t="shared" si="19"/>
        <v>26063.324238299778</v>
      </c>
      <c r="FP31" s="49" t="str">
        <f t="shared" si="19"/>
        <v/>
      </c>
      <c r="FQ31" s="49" t="str">
        <f t="shared" si="19"/>
        <v/>
      </c>
      <c r="FR31" s="49">
        <f t="shared" si="19"/>
        <v>27826.683598867116</v>
      </c>
      <c r="FS31" s="49" t="str">
        <f t="shared" si="19"/>
        <v/>
      </c>
      <c r="FT31" s="49" t="str">
        <f t="shared" si="19"/>
        <v/>
      </c>
      <c r="FU31" s="49" t="str">
        <f t="shared" si="19"/>
        <v/>
      </c>
      <c r="FV31" s="49" t="str">
        <f t="shared" si="19"/>
        <v/>
      </c>
      <c r="FW31" s="49">
        <f t="shared" si="19"/>
        <v>24012.063204931015</v>
      </c>
      <c r="FX31" s="49" t="str">
        <f t="shared" si="19"/>
        <v/>
      </c>
      <c r="FY31" s="49" t="str">
        <f t="shared" si="19"/>
        <v/>
      </c>
      <c r="FZ31" s="49" t="str">
        <f t="shared" si="19"/>
        <v/>
      </c>
      <c r="GA31" s="49" t="str">
        <f t="shared" si="19"/>
        <v/>
      </c>
      <c r="GB31" s="97">
        <v>23</v>
      </c>
      <c r="GC31" s="50" t="str">
        <f t="shared" si="20"/>
        <v/>
      </c>
      <c r="GD31" s="50" t="str">
        <f t="shared" si="20"/>
        <v/>
      </c>
      <c r="GE31" s="50" t="str">
        <f t="shared" si="20"/>
        <v/>
      </c>
      <c r="GF31" s="50">
        <f t="shared" si="20"/>
        <v>278229.00027025491</v>
      </c>
      <c r="GG31" s="50" t="str">
        <f t="shared" si="20"/>
        <v/>
      </c>
      <c r="GH31" s="50" t="str">
        <f t="shared" si="20"/>
        <v/>
      </c>
      <c r="GI31" s="50">
        <f t="shared" si="20"/>
        <v>534937.26972974464</v>
      </c>
      <c r="GJ31" s="50" t="str">
        <f t="shared" si="20"/>
        <v/>
      </c>
      <c r="GK31" s="50" t="str">
        <f t="shared" si="20"/>
        <v/>
      </c>
      <c r="GL31" s="50" t="str">
        <f t="shared" si="20"/>
        <v/>
      </c>
      <c r="GM31" s="50" t="str">
        <f t="shared" si="20"/>
        <v/>
      </c>
      <c r="GN31" s="50">
        <f t="shared" si="20"/>
        <v>1224160.0002702549</v>
      </c>
      <c r="GO31" s="50" t="str">
        <f t="shared" si="20"/>
        <v/>
      </c>
      <c r="GP31" s="50" t="str">
        <f t="shared" si="20"/>
        <v/>
      </c>
      <c r="GQ31" s="50" t="str">
        <f t="shared" si="20"/>
        <v/>
      </c>
      <c r="GR31" s="50" t="str">
        <f t="shared" si="20"/>
        <v/>
      </c>
      <c r="GS31" s="97">
        <v>23</v>
      </c>
      <c r="GT31" s="51" t="str">
        <f t="shared" si="21"/>
        <v/>
      </c>
      <c r="GU31" s="51" t="str">
        <f t="shared" si="21"/>
        <v/>
      </c>
      <c r="GV31" s="51" t="str">
        <f t="shared" si="21"/>
        <v/>
      </c>
      <c r="GW31" s="51">
        <f t="shared" si="21"/>
        <v>603.34242836688998</v>
      </c>
      <c r="GX31" s="51" t="str">
        <f t="shared" si="21"/>
        <v/>
      </c>
      <c r="GY31" s="51" t="str">
        <f t="shared" si="21"/>
        <v/>
      </c>
      <c r="GZ31" s="51">
        <f t="shared" si="21"/>
        <v>1160.016932200446</v>
      </c>
      <c r="HA31" s="51" t="str">
        <f t="shared" si="21"/>
        <v/>
      </c>
      <c r="HB31" s="51" t="str">
        <f t="shared" si="21"/>
        <v/>
      </c>
      <c r="HC31" s="51" t="str">
        <f t="shared" si="21"/>
        <v/>
      </c>
      <c r="HD31" s="51" t="str">
        <f t="shared" si="21"/>
        <v/>
      </c>
      <c r="HE31" s="51">
        <f t="shared" si="21"/>
        <v>2654.6034617356518</v>
      </c>
      <c r="HF31" s="51" t="str">
        <f t="shared" si="21"/>
        <v/>
      </c>
      <c r="HG31" s="51" t="str">
        <f t="shared" si="21"/>
        <v/>
      </c>
      <c r="HH31" s="51" t="str">
        <f t="shared" si="21"/>
        <v/>
      </c>
      <c r="HI31" s="51" t="str">
        <f t="shared" si="21"/>
        <v/>
      </c>
      <c r="HJ31" s="100">
        <f t="shared" si="22"/>
        <v>603.34242836688998</v>
      </c>
      <c r="HK31" s="97">
        <v>23</v>
      </c>
      <c r="HL31" s="52" t="str">
        <f t="shared" si="23"/>
        <v/>
      </c>
      <c r="HM31" s="52" t="str">
        <f t="shared" si="23"/>
        <v/>
      </c>
      <c r="HN31" s="52" t="str">
        <f t="shared" si="23"/>
        <v/>
      </c>
      <c r="HO31" s="52">
        <f t="shared" si="23"/>
        <v>40</v>
      </c>
      <c r="HP31" s="52" t="str">
        <f t="shared" si="23"/>
        <v/>
      </c>
      <c r="HQ31" s="52" t="str">
        <f t="shared" si="23"/>
        <v/>
      </c>
      <c r="HR31" s="52">
        <f t="shared" si="23"/>
        <v>20.80460764386963</v>
      </c>
      <c r="HS31" s="52" t="str">
        <f t="shared" si="23"/>
        <v/>
      </c>
      <c r="HT31" s="52" t="str">
        <f t="shared" si="23"/>
        <v/>
      </c>
      <c r="HU31" s="52" t="str">
        <f t="shared" si="23"/>
        <v/>
      </c>
      <c r="HV31" s="52" t="str">
        <f t="shared" si="23"/>
        <v/>
      </c>
      <c r="HW31" s="52">
        <f t="shared" si="23"/>
        <v>9.0912625868785426</v>
      </c>
      <c r="HX31" s="52" t="str">
        <f t="shared" si="23"/>
        <v/>
      </c>
      <c r="HY31" s="52" t="str">
        <f t="shared" si="23"/>
        <v/>
      </c>
      <c r="HZ31" s="52" t="str">
        <f t="shared" si="23"/>
        <v/>
      </c>
      <c r="IA31" s="52" t="str">
        <f t="shared" si="23"/>
        <v/>
      </c>
      <c r="IB31" s="97">
        <v>23</v>
      </c>
      <c r="IC31" s="53"/>
      <c r="ID31" s="53"/>
      <c r="IE31" s="53">
        <v>62.400000000000006</v>
      </c>
      <c r="IF31" s="53">
        <v>61</v>
      </c>
      <c r="IG31" s="53"/>
      <c r="IH31" s="53"/>
      <c r="II31" s="53">
        <v>24</v>
      </c>
      <c r="IJ31" s="53"/>
      <c r="IK31" s="53"/>
      <c r="IL31" s="53"/>
      <c r="IM31" s="53"/>
      <c r="IN31" s="53">
        <v>36</v>
      </c>
      <c r="IO31" s="53"/>
      <c r="IP31" s="63">
        <v>61</v>
      </c>
      <c r="IQ31" s="53"/>
      <c r="IR31" s="53"/>
      <c r="IS31" s="97">
        <v>23</v>
      </c>
      <c r="IT31" s="54">
        <f t="shared" si="24"/>
        <v>0</v>
      </c>
      <c r="IU31" s="54">
        <f t="shared" si="24"/>
        <v>0</v>
      </c>
      <c r="IV31" s="54">
        <f t="shared" si="24"/>
        <v>60</v>
      </c>
      <c r="IW31" s="54">
        <f t="shared" si="24"/>
        <v>30</v>
      </c>
      <c r="IX31" s="54">
        <f t="shared" si="24"/>
        <v>0</v>
      </c>
      <c r="IY31" s="54">
        <f t="shared" si="24"/>
        <v>0</v>
      </c>
      <c r="IZ31" s="54">
        <f t="shared" si="24"/>
        <v>0</v>
      </c>
      <c r="JA31" s="54">
        <f t="shared" si="24"/>
        <v>0</v>
      </c>
      <c r="JB31" s="54">
        <f t="shared" si="24"/>
        <v>0</v>
      </c>
      <c r="JC31" s="54">
        <f t="shared" si="24"/>
        <v>0</v>
      </c>
      <c r="JD31" s="54">
        <f t="shared" si="24"/>
        <v>0</v>
      </c>
      <c r="JE31" s="54">
        <f t="shared" si="24"/>
        <v>20</v>
      </c>
      <c r="JF31" s="54">
        <f t="shared" si="24"/>
        <v>0</v>
      </c>
      <c r="JG31" s="54">
        <f t="shared" si="24"/>
        <v>30</v>
      </c>
      <c r="JH31" s="54">
        <f t="shared" si="24"/>
        <v>0</v>
      </c>
      <c r="JI31" s="54">
        <f t="shared" si="24"/>
        <v>0</v>
      </c>
      <c r="JJ31" s="97">
        <v>23</v>
      </c>
      <c r="JK31" s="55" t="str">
        <f t="shared" si="25"/>
        <v/>
      </c>
      <c r="JL31" s="55" t="str">
        <f t="shared" si="25"/>
        <v/>
      </c>
      <c r="JM31" s="55" t="str">
        <f t="shared" si="25"/>
        <v/>
      </c>
      <c r="JN31" s="55">
        <f t="shared" si="25"/>
        <v>70</v>
      </c>
      <c r="JO31" s="55" t="str">
        <f t="shared" si="25"/>
        <v/>
      </c>
      <c r="JP31" s="55" t="str">
        <f t="shared" si="25"/>
        <v/>
      </c>
      <c r="JQ31" s="55">
        <f t="shared" si="25"/>
        <v>20.80460764386963</v>
      </c>
      <c r="JR31" s="55" t="str">
        <f t="shared" si="25"/>
        <v/>
      </c>
      <c r="JS31" s="55" t="str">
        <f t="shared" si="25"/>
        <v/>
      </c>
      <c r="JT31" s="55" t="str">
        <f t="shared" si="25"/>
        <v/>
      </c>
      <c r="JU31" s="55" t="str">
        <f t="shared" si="25"/>
        <v/>
      </c>
      <c r="JV31" s="55">
        <f t="shared" si="25"/>
        <v>29.091262586878543</v>
      </c>
      <c r="JW31" s="55" t="str">
        <f t="shared" si="25"/>
        <v/>
      </c>
      <c r="JX31" s="55" t="str">
        <f t="shared" si="25"/>
        <v/>
      </c>
      <c r="JY31" s="55" t="str">
        <f t="shared" si="25"/>
        <v/>
      </c>
      <c r="JZ31" s="55" t="str">
        <f t="shared" si="25"/>
        <v/>
      </c>
      <c r="KA31" s="56">
        <f t="shared" si="9"/>
        <v>70</v>
      </c>
      <c r="KB31" s="57" t="str">
        <f t="shared" si="26"/>
        <v>CASA CIENTIFICA BLANCO Y COMPAÑÍA SAS</v>
      </c>
      <c r="KC31" s="57" t="str">
        <f t="shared" si="10"/>
        <v/>
      </c>
      <c r="KD31" s="57" t="str">
        <f t="shared" si="27"/>
        <v/>
      </c>
      <c r="KE31" s="58" t="str">
        <f t="shared" si="28"/>
        <v>CASA CIENTIFICA BLANCO Y COMPAÑÍA SAS</v>
      </c>
      <c r="KF31" s="59">
        <f t="shared" si="11"/>
        <v>12019000</v>
      </c>
      <c r="KG31" s="59" t="str">
        <f t="shared" si="12"/>
        <v/>
      </c>
      <c r="KH31" s="59" t="str">
        <f t="shared" si="13"/>
        <v/>
      </c>
      <c r="KI31" s="59">
        <f t="shared" si="14"/>
        <v>12019000</v>
      </c>
      <c r="KJ31" s="97">
        <v>23</v>
      </c>
    </row>
    <row r="32" spans="1:296" ht="36" customHeight="1" x14ac:dyDescent="0.15">
      <c r="A32" s="97">
        <v>24</v>
      </c>
      <c r="B32" s="98" t="s">
        <v>68</v>
      </c>
      <c r="C32" s="98" t="s">
        <v>97</v>
      </c>
      <c r="D32" s="98" t="s">
        <v>98</v>
      </c>
      <c r="E32" s="99" t="s">
        <v>101</v>
      </c>
      <c r="F32" s="98">
        <v>1</v>
      </c>
      <c r="G32" s="36">
        <v>6041233.333333334</v>
      </c>
      <c r="H32" s="97">
        <v>24</v>
      </c>
      <c r="I32" s="37" t="s">
        <v>57</v>
      </c>
      <c r="J32" s="37" t="s">
        <v>57</v>
      </c>
      <c r="K32" s="37">
        <v>4998000</v>
      </c>
      <c r="L32" s="37" t="s">
        <v>57</v>
      </c>
      <c r="M32" s="37" t="s">
        <v>57</v>
      </c>
      <c r="N32" s="37" t="s">
        <v>57</v>
      </c>
      <c r="O32" s="37" t="s">
        <v>57</v>
      </c>
      <c r="P32" s="39" t="s">
        <v>57</v>
      </c>
      <c r="Q32" s="39" t="s">
        <v>57</v>
      </c>
      <c r="R32" s="37" t="s">
        <v>57</v>
      </c>
      <c r="S32" s="39" t="s">
        <v>57</v>
      </c>
      <c r="T32" s="37" t="s">
        <v>57</v>
      </c>
      <c r="U32" s="37" t="s">
        <v>57</v>
      </c>
      <c r="V32" s="37">
        <v>5355000</v>
      </c>
      <c r="W32" s="39" t="s">
        <v>57</v>
      </c>
      <c r="X32" s="37" t="s">
        <v>57</v>
      </c>
      <c r="Y32" s="97">
        <v>24</v>
      </c>
      <c r="Z32" s="37" t="str">
        <f t="shared" si="15"/>
        <v>NC</v>
      </c>
      <c r="AA32" s="37" t="str">
        <f t="shared" si="15"/>
        <v>NC</v>
      </c>
      <c r="AB32" s="37">
        <f t="shared" si="15"/>
        <v>4998000</v>
      </c>
      <c r="AC32" s="37" t="str">
        <f t="shared" si="15"/>
        <v>NC</v>
      </c>
      <c r="AD32" s="37" t="str">
        <f t="shared" si="15"/>
        <v>NC</v>
      </c>
      <c r="AE32" s="37" t="str">
        <f t="shared" si="15"/>
        <v>NC</v>
      </c>
      <c r="AF32" s="37" t="str">
        <f t="shared" si="15"/>
        <v>NC</v>
      </c>
      <c r="AG32" s="37" t="str">
        <f t="shared" si="15"/>
        <v>NC</v>
      </c>
      <c r="AH32" s="37" t="str">
        <f t="shared" si="15"/>
        <v>NC</v>
      </c>
      <c r="AI32" s="37" t="str">
        <f t="shared" si="15"/>
        <v>NC</v>
      </c>
      <c r="AJ32" s="37" t="str">
        <f t="shared" si="15"/>
        <v>NC</v>
      </c>
      <c r="AK32" s="37" t="str">
        <f t="shared" si="15"/>
        <v>NC</v>
      </c>
      <c r="AL32" s="37" t="str">
        <f t="shared" si="15"/>
        <v>NC</v>
      </c>
      <c r="AM32" s="37">
        <f t="shared" si="15"/>
        <v>5355000</v>
      </c>
      <c r="AN32" s="37" t="str">
        <f t="shared" si="15"/>
        <v>NC</v>
      </c>
      <c r="AO32" s="37" t="str">
        <f t="shared" si="15"/>
        <v>NC</v>
      </c>
      <c r="AP32" s="97">
        <v>24</v>
      </c>
      <c r="AQ32" s="40" t="s">
        <v>58</v>
      </c>
      <c r="AR32" s="40" t="s">
        <v>59</v>
      </c>
      <c r="AS32" s="40" t="s">
        <v>59</v>
      </c>
      <c r="AT32" s="40" t="s">
        <v>59</v>
      </c>
      <c r="AU32" s="40" t="s">
        <v>59</v>
      </c>
      <c r="AV32" s="40" t="s">
        <v>59</v>
      </c>
      <c r="AW32" s="40" t="s">
        <v>59</v>
      </c>
      <c r="AX32" s="40" t="s">
        <v>58</v>
      </c>
      <c r="AY32" s="40" t="s">
        <v>59</v>
      </c>
      <c r="AZ32" s="40" t="s">
        <v>59</v>
      </c>
      <c r="BA32" s="40" t="s">
        <v>59</v>
      </c>
      <c r="BB32" s="40" t="s">
        <v>59</v>
      </c>
      <c r="BC32" s="40" t="s">
        <v>59</v>
      </c>
      <c r="BD32" s="40" t="s">
        <v>58</v>
      </c>
      <c r="BE32" s="40" t="s">
        <v>59</v>
      </c>
      <c r="BF32" s="40" t="s">
        <v>59</v>
      </c>
      <c r="BG32" s="97">
        <v>24</v>
      </c>
      <c r="BH32" s="41" t="s">
        <v>59</v>
      </c>
      <c r="BI32" s="41" t="s">
        <v>59</v>
      </c>
      <c r="BJ32" s="41" t="s">
        <v>58</v>
      </c>
      <c r="BK32" s="41" t="s">
        <v>59</v>
      </c>
      <c r="BL32" s="41" t="s">
        <v>59</v>
      </c>
      <c r="BM32" s="41" t="s">
        <v>59</v>
      </c>
      <c r="BN32" s="41" t="s">
        <v>59</v>
      </c>
      <c r="BO32" s="41" t="s">
        <v>59</v>
      </c>
      <c r="BP32" s="41" t="s">
        <v>59</v>
      </c>
      <c r="BQ32" s="41" t="s">
        <v>59</v>
      </c>
      <c r="BR32" s="41" t="s">
        <v>59</v>
      </c>
      <c r="BS32" s="41" t="s">
        <v>59</v>
      </c>
      <c r="BT32" s="41" t="s">
        <v>59</v>
      </c>
      <c r="BU32" s="41" t="s">
        <v>59</v>
      </c>
      <c r="BV32" s="41" t="s">
        <v>59</v>
      </c>
      <c r="BW32" s="41" t="s">
        <v>59</v>
      </c>
      <c r="BX32" s="97">
        <v>24</v>
      </c>
      <c r="BY32" s="42" t="s">
        <v>59</v>
      </c>
      <c r="BZ32" s="42" t="s">
        <v>59</v>
      </c>
      <c r="CA32" s="42" t="s">
        <v>58</v>
      </c>
      <c r="CB32" s="42" t="s">
        <v>59</v>
      </c>
      <c r="CC32" s="42" t="s">
        <v>59</v>
      </c>
      <c r="CD32" s="42" t="s">
        <v>59</v>
      </c>
      <c r="CE32" s="42" t="s">
        <v>59</v>
      </c>
      <c r="CF32" s="42" t="s">
        <v>59</v>
      </c>
      <c r="CG32" s="42" t="s">
        <v>59</v>
      </c>
      <c r="CH32" s="42" t="s">
        <v>59</v>
      </c>
      <c r="CI32" s="42" t="s">
        <v>59</v>
      </c>
      <c r="CJ32" s="42" t="s">
        <v>59</v>
      </c>
      <c r="CK32" s="42" t="s">
        <v>59</v>
      </c>
      <c r="CL32" s="42" t="s">
        <v>59</v>
      </c>
      <c r="CM32" s="42" t="s">
        <v>59</v>
      </c>
      <c r="CN32" s="42" t="s">
        <v>59</v>
      </c>
      <c r="CO32" s="97">
        <v>24</v>
      </c>
      <c r="CP32" s="43" t="str">
        <f t="shared" si="34"/>
        <v>NO CUMPLE</v>
      </c>
      <c r="CQ32" s="43" t="str">
        <f t="shared" si="34"/>
        <v>CUMPLE</v>
      </c>
      <c r="CR32" s="43" t="str">
        <f t="shared" si="34"/>
        <v>NO CUMPLE</v>
      </c>
      <c r="CS32" s="43" t="str">
        <f t="shared" si="34"/>
        <v>CUMPLE</v>
      </c>
      <c r="CT32" s="43" t="str">
        <f t="shared" si="34"/>
        <v>CUMPLE</v>
      </c>
      <c r="CU32" s="43" t="str">
        <f t="shared" si="34"/>
        <v>CUMPLE</v>
      </c>
      <c r="CV32" s="43" t="str">
        <f t="shared" si="34"/>
        <v>CUMPLE</v>
      </c>
      <c r="CW32" s="43" t="str">
        <f t="shared" si="34"/>
        <v>NO CUMPLE</v>
      </c>
      <c r="CX32" s="43" t="str">
        <f t="shared" si="34"/>
        <v>CUMPLE</v>
      </c>
      <c r="CY32" s="43" t="str">
        <f t="shared" si="34"/>
        <v>CUMPLE</v>
      </c>
      <c r="CZ32" s="43" t="str">
        <f t="shared" si="34"/>
        <v>CUMPLE</v>
      </c>
      <c r="DA32" s="43" t="str">
        <f t="shared" si="34"/>
        <v>CUMPLE</v>
      </c>
      <c r="DB32" s="43" t="str">
        <f t="shared" si="34"/>
        <v>CUMPLE</v>
      </c>
      <c r="DC32" s="43" t="str">
        <f t="shared" si="34"/>
        <v>NO CUMPLE</v>
      </c>
      <c r="DD32" s="43" t="str">
        <f t="shared" si="34"/>
        <v>CUMPLE</v>
      </c>
      <c r="DE32" s="43" t="str">
        <f t="shared" si="32"/>
        <v>CUMPLE</v>
      </c>
      <c r="DF32" s="97">
        <v>24</v>
      </c>
      <c r="DG32" s="44" t="s">
        <v>57</v>
      </c>
      <c r="DH32" s="44" t="s">
        <v>57</v>
      </c>
      <c r="DI32" s="44" t="s">
        <v>59</v>
      </c>
      <c r="DJ32" s="44" t="s">
        <v>57</v>
      </c>
      <c r="DK32" s="44" t="s">
        <v>57</v>
      </c>
      <c r="DL32" s="44" t="s">
        <v>57</v>
      </c>
      <c r="DM32" s="44" t="s">
        <v>57</v>
      </c>
      <c r="DN32" s="44" t="s">
        <v>57</v>
      </c>
      <c r="DO32" s="44" t="s">
        <v>57</v>
      </c>
      <c r="DP32" s="44" t="s">
        <v>57</v>
      </c>
      <c r="DQ32" s="44" t="s">
        <v>57</v>
      </c>
      <c r="DR32" s="44" t="s">
        <v>57</v>
      </c>
      <c r="DS32" s="44" t="s">
        <v>57</v>
      </c>
      <c r="DT32" s="44" t="s">
        <v>58</v>
      </c>
      <c r="DU32" s="44" t="s">
        <v>57</v>
      </c>
      <c r="DV32" s="44" t="s">
        <v>57</v>
      </c>
      <c r="DW32" s="97">
        <v>24</v>
      </c>
      <c r="DX32" s="45" t="s">
        <v>57</v>
      </c>
      <c r="DY32" s="45" t="s">
        <v>57</v>
      </c>
      <c r="DZ32" s="45" t="s">
        <v>59</v>
      </c>
      <c r="EA32" s="45" t="s">
        <v>57</v>
      </c>
      <c r="EB32" s="45" t="s">
        <v>57</v>
      </c>
      <c r="EC32" s="45" t="s">
        <v>57</v>
      </c>
      <c r="ED32" s="45" t="s">
        <v>57</v>
      </c>
      <c r="EE32" s="45" t="s">
        <v>57</v>
      </c>
      <c r="EF32" s="45" t="s">
        <v>57</v>
      </c>
      <c r="EG32" s="45" t="s">
        <v>57</v>
      </c>
      <c r="EH32" s="45" t="s">
        <v>57</v>
      </c>
      <c r="EI32" s="45" t="s">
        <v>57</v>
      </c>
      <c r="EJ32" s="45" t="s">
        <v>57</v>
      </c>
      <c r="EK32" s="45" t="s">
        <v>58</v>
      </c>
      <c r="EL32" s="45" t="s">
        <v>57</v>
      </c>
      <c r="EM32" s="45" t="s">
        <v>57</v>
      </c>
      <c r="EN32" s="97">
        <v>24</v>
      </c>
      <c r="EO32" s="37" t="str">
        <f t="shared" si="35"/>
        <v/>
      </c>
      <c r="EP32" s="37" t="str">
        <f t="shared" si="35"/>
        <v/>
      </c>
      <c r="EQ32" s="37" t="str">
        <f t="shared" si="35"/>
        <v/>
      </c>
      <c r="ER32" s="37" t="str">
        <f t="shared" si="35"/>
        <v/>
      </c>
      <c r="ES32" s="37" t="str">
        <f t="shared" si="35"/>
        <v/>
      </c>
      <c r="ET32" s="37" t="str">
        <f t="shared" si="35"/>
        <v/>
      </c>
      <c r="EU32" s="37" t="str">
        <f t="shared" si="35"/>
        <v/>
      </c>
      <c r="EV32" s="37" t="str">
        <f t="shared" si="35"/>
        <v/>
      </c>
      <c r="EW32" s="37" t="str">
        <f t="shared" si="35"/>
        <v/>
      </c>
      <c r="EX32" s="37" t="str">
        <f t="shared" si="35"/>
        <v/>
      </c>
      <c r="EY32" s="37" t="str">
        <f t="shared" si="35"/>
        <v/>
      </c>
      <c r="EZ32" s="37" t="str">
        <f t="shared" si="35"/>
        <v/>
      </c>
      <c r="FA32" s="37" t="str">
        <f t="shared" si="35"/>
        <v/>
      </c>
      <c r="FB32" s="37" t="str">
        <f t="shared" si="35"/>
        <v/>
      </c>
      <c r="FC32" s="37" t="str">
        <f t="shared" si="35"/>
        <v/>
      </c>
      <c r="FD32" s="37" t="str">
        <f t="shared" si="33"/>
        <v/>
      </c>
      <c r="FE32" s="37">
        <v>6041233.333333334</v>
      </c>
      <c r="FF32" s="37">
        <v>6041233.333333334</v>
      </c>
      <c r="FG32" s="46">
        <f t="shared" si="16"/>
        <v>0</v>
      </c>
      <c r="FH32" s="46">
        <f t="shared" si="17"/>
        <v>0</v>
      </c>
      <c r="FI32" s="47" t="str">
        <f t="shared" si="18"/>
        <v/>
      </c>
      <c r="FJ32" s="48" t="str">
        <f>IFERROR(FI32*0.15/40,"")</f>
        <v/>
      </c>
      <c r="FK32" s="97">
        <v>24</v>
      </c>
      <c r="FL32" s="49" t="str">
        <f t="shared" si="19"/>
        <v/>
      </c>
      <c r="FM32" s="49" t="str">
        <f t="shared" si="19"/>
        <v/>
      </c>
      <c r="FN32" s="49" t="str">
        <f t="shared" si="19"/>
        <v/>
      </c>
      <c r="FO32" s="49" t="str">
        <f t="shared" si="19"/>
        <v/>
      </c>
      <c r="FP32" s="49" t="str">
        <f t="shared" si="19"/>
        <v/>
      </c>
      <c r="FQ32" s="49" t="str">
        <f t="shared" si="19"/>
        <v/>
      </c>
      <c r="FR32" s="49" t="str">
        <f t="shared" si="19"/>
        <v/>
      </c>
      <c r="FS32" s="49" t="str">
        <f t="shared" si="19"/>
        <v/>
      </c>
      <c r="FT32" s="49" t="str">
        <f t="shared" si="19"/>
        <v/>
      </c>
      <c r="FU32" s="49" t="str">
        <f t="shared" si="19"/>
        <v/>
      </c>
      <c r="FV32" s="49" t="str">
        <f t="shared" si="19"/>
        <v/>
      </c>
      <c r="FW32" s="49" t="str">
        <f t="shared" si="19"/>
        <v/>
      </c>
      <c r="FX32" s="49" t="str">
        <f t="shared" si="19"/>
        <v/>
      </c>
      <c r="FY32" s="49" t="str">
        <f t="shared" si="19"/>
        <v/>
      </c>
      <c r="FZ32" s="49" t="str">
        <f t="shared" si="19"/>
        <v/>
      </c>
      <c r="GA32" s="49" t="str">
        <f t="shared" si="19"/>
        <v/>
      </c>
      <c r="GB32" s="97">
        <v>24</v>
      </c>
      <c r="GC32" s="50" t="str">
        <f t="shared" si="20"/>
        <v/>
      </c>
      <c r="GD32" s="50" t="str">
        <f t="shared" si="20"/>
        <v/>
      </c>
      <c r="GE32" s="50" t="str">
        <f t="shared" si="20"/>
        <v/>
      </c>
      <c r="GF32" s="50" t="str">
        <f t="shared" si="20"/>
        <v/>
      </c>
      <c r="GG32" s="50" t="str">
        <f t="shared" si="20"/>
        <v/>
      </c>
      <c r="GH32" s="50" t="str">
        <f t="shared" si="20"/>
        <v/>
      </c>
      <c r="GI32" s="50" t="str">
        <f t="shared" si="20"/>
        <v/>
      </c>
      <c r="GJ32" s="50" t="str">
        <f t="shared" si="20"/>
        <v/>
      </c>
      <c r="GK32" s="50" t="str">
        <f t="shared" si="20"/>
        <v/>
      </c>
      <c r="GL32" s="50" t="str">
        <f t="shared" si="20"/>
        <v/>
      </c>
      <c r="GM32" s="50" t="str">
        <f t="shared" si="20"/>
        <v/>
      </c>
      <c r="GN32" s="50" t="str">
        <f t="shared" si="20"/>
        <v/>
      </c>
      <c r="GO32" s="50" t="str">
        <f t="shared" si="20"/>
        <v/>
      </c>
      <c r="GP32" s="50" t="str">
        <f t="shared" si="20"/>
        <v/>
      </c>
      <c r="GQ32" s="50" t="str">
        <f t="shared" si="20"/>
        <v/>
      </c>
      <c r="GR32" s="50" t="str">
        <f t="shared" si="20"/>
        <v/>
      </c>
      <c r="GS32" s="97">
        <v>24</v>
      </c>
      <c r="GT32" s="51" t="str">
        <f t="shared" si="21"/>
        <v/>
      </c>
      <c r="GU32" s="51" t="str">
        <f t="shared" si="21"/>
        <v/>
      </c>
      <c r="GV32" s="51" t="str">
        <f t="shared" si="21"/>
        <v/>
      </c>
      <c r="GW32" s="51" t="str">
        <f t="shared" si="21"/>
        <v/>
      </c>
      <c r="GX32" s="51" t="str">
        <f t="shared" si="21"/>
        <v/>
      </c>
      <c r="GY32" s="51" t="str">
        <f t="shared" si="21"/>
        <v/>
      </c>
      <c r="GZ32" s="51" t="str">
        <f t="shared" si="21"/>
        <v/>
      </c>
      <c r="HA32" s="51" t="str">
        <f t="shared" si="21"/>
        <v/>
      </c>
      <c r="HB32" s="51" t="str">
        <f t="shared" si="21"/>
        <v/>
      </c>
      <c r="HC32" s="51" t="str">
        <f t="shared" si="21"/>
        <v/>
      </c>
      <c r="HD32" s="51" t="str">
        <f t="shared" si="21"/>
        <v/>
      </c>
      <c r="HE32" s="51" t="str">
        <f t="shared" si="21"/>
        <v/>
      </c>
      <c r="HF32" s="51" t="str">
        <f t="shared" si="21"/>
        <v/>
      </c>
      <c r="HG32" s="51" t="str">
        <f t="shared" si="21"/>
        <v/>
      </c>
      <c r="HH32" s="51" t="str">
        <f t="shared" si="21"/>
        <v/>
      </c>
      <c r="HI32" s="51" t="str">
        <f t="shared" si="21"/>
        <v/>
      </c>
      <c r="HJ32" s="100">
        <f t="shared" si="22"/>
        <v>0</v>
      </c>
      <c r="HK32" s="97">
        <v>24</v>
      </c>
      <c r="HL32" s="52" t="str">
        <f t="shared" si="23"/>
        <v/>
      </c>
      <c r="HM32" s="52" t="str">
        <f t="shared" si="23"/>
        <v/>
      </c>
      <c r="HN32" s="52" t="str">
        <f t="shared" si="23"/>
        <v/>
      </c>
      <c r="HO32" s="52" t="str">
        <f t="shared" si="23"/>
        <v/>
      </c>
      <c r="HP32" s="52" t="str">
        <f t="shared" si="23"/>
        <v/>
      </c>
      <c r="HQ32" s="52" t="str">
        <f t="shared" si="23"/>
        <v/>
      </c>
      <c r="HR32" s="52" t="str">
        <f t="shared" si="23"/>
        <v/>
      </c>
      <c r="HS32" s="52" t="str">
        <f t="shared" si="23"/>
        <v/>
      </c>
      <c r="HT32" s="52" t="str">
        <f t="shared" si="23"/>
        <v/>
      </c>
      <c r="HU32" s="52" t="str">
        <f t="shared" si="23"/>
        <v/>
      </c>
      <c r="HV32" s="52" t="str">
        <f t="shared" si="23"/>
        <v/>
      </c>
      <c r="HW32" s="52" t="str">
        <f t="shared" si="23"/>
        <v/>
      </c>
      <c r="HX32" s="52" t="str">
        <f t="shared" si="23"/>
        <v/>
      </c>
      <c r="HY32" s="52" t="str">
        <f t="shared" si="23"/>
        <v/>
      </c>
      <c r="HZ32" s="52" t="str">
        <f t="shared" si="23"/>
        <v/>
      </c>
      <c r="IA32" s="52" t="str">
        <f t="shared" si="23"/>
        <v/>
      </c>
      <c r="IB32" s="97">
        <v>24</v>
      </c>
      <c r="IC32" s="53"/>
      <c r="ID32" s="53"/>
      <c r="IE32" s="53">
        <v>62.400000000000006</v>
      </c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63">
        <v>61</v>
      </c>
      <c r="IQ32" s="53"/>
      <c r="IR32" s="53"/>
      <c r="IS32" s="97">
        <v>24</v>
      </c>
      <c r="IT32" s="54">
        <f t="shared" si="24"/>
        <v>0</v>
      </c>
      <c r="IU32" s="54">
        <f t="shared" si="24"/>
        <v>0</v>
      </c>
      <c r="IV32" s="54">
        <f t="shared" si="24"/>
        <v>60</v>
      </c>
      <c r="IW32" s="54">
        <f t="shared" si="24"/>
        <v>0</v>
      </c>
      <c r="IX32" s="54">
        <f t="shared" si="24"/>
        <v>0</v>
      </c>
      <c r="IY32" s="54">
        <f t="shared" si="24"/>
        <v>0</v>
      </c>
      <c r="IZ32" s="54">
        <f t="shared" si="24"/>
        <v>0</v>
      </c>
      <c r="JA32" s="54">
        <f t="shared" si="24"/>
        <v>0</v>
      </c>
      <c r="JB32" s="54">
        <f t="shared" si="24"/>
        <v>0</v>
      </c>
      <c r="JC32" s="54">
        <f t="shared" si="24"/>
        <v>0</v>
      </c>
      <c r="JD32" s="54">
        <f t="shared" si="24"/>
        <v>0</v>
      </c>
      <c r="JE32" s="54">
        <f t="shared" si="24"/>
        <v>0</v>
      </c>
      <c r="JF32" s="54">
        <f t="shared" si="24"/>
        <v>0</v>
      </c>
      <c r="JG32" s="54">
        <f t="shared" si="24"/>
        <v>30</v>
      </c>
      <c r="JH32" s="54">
        <f t="shared" si="24"/>
        <v>0</v>
      </c>
      <c r="JI32" s="54">
        <f t="shared" si="24"/>
        <v>0</v>
      </c>
      <c r="JJ32" s="97">
        <v>24</v>
      </c>
      <c r="JK32" s="55" t="str">
        <f t="shared" si="25"/>
        <v/>
      </c>
      <c r="JL32" s="55" t="str">
        <f t="shared" si="25"/>
        <v/>
      </c>
      <c r="JM32" s="55" t="str">
        <f t="shared" si="25"/>
        <v/>
      </c>
      <c r="JN32" s="55" t="str">
        <f t="shared" si="25"/>
        <v/>
      </c>
      <c r="JO32" s="55" t="str">
        <f t="shared" si="25"/>
        <v/>
      </c>
      <c r="JP32" s="55" t="str">
        <f t="shared" si="25"/>
        <v/>
      </c>
      <c r="JQ32" s="55" t="str">
        <f t="shared" si="25"/>
        <v/>
      </c>
      <c r="JR32" s="55" t="str">
        <f t="shared" si="25"/>
        <v/>
      </c>
      <c r="JS32" s="55" t="str">
        <f t="shared" si="25"/>
        <v/>
      </c>
      <c r="JT32" s="55" t="str">
        <f t="shared" si="25"/>
        <v/>
      </c>
      <c r="JU32" s="55" t="str">
        <f t="shared" si="25"/>
        <v/>
      </c>
      <c r="JV32" s="55" t="str">
        <f t="shared" si="25"/>
        <v/>
      </c>
      <c r="JW32" s="55" t="str">
        <f t="shared" si="25"/>
        <v/>
      </c>
      <c r="JX32" s="55" t="str">
        <f t="shared" si="25"/>
        <v/>
      </c>
      <c r="JY32" s="55" t="str">
        <f t="shared" si="25"/>
        <v/>
      </c>
      <c r="JZ32" s="55" t="str">
        <f t="shared" si="25"/>
        <v/>
      </c>
      <c r="KA32" s="56">
        <f t="shared" si="9"/>
        <v>0</v>
      </c>
      <c r="KB32" s="57" t="str">
        <f t="shared" si="26"/>
        <v/>
      </c>
      <c r="KC32" s="57" t="str">
        <f t="shared" si="10"/>
        <v/>
      </c>
      <c r="KD32" s="57" t="str">
        <f t="shared" si="27"/>
        <v/>
      </c>
      <c r="KE32" s="58" t="str">
        <f t="shared" si="28"/>
        <v/>
      </c>
      <c r="KF32" s="59" t="str">
        <f t="shared" si="11"/>
        <v/>
      </c>
      <c r="KG32" s="59" t="str">
        <f t="shared" si="12"/>
        <v/>
      </c>
      <c r="KH32" s="59" t="str">
        <f t="shared" si="13"/>
        <v/>
      </c>
      <c r="KI32" s="59">
        <f t="shared" si="14"/>
        <v>0</v>
      </c>
      <c r="KJ32" s="97">
        <v>24</v>
      </c>
    </row>
    <row r="33" spans="1:296" ht="33.75" x14ac:dyDescent="0.15">
      <c r="A33" s="97">
        <v>25</v>
      </c>
      <c r="B33" s="98" t="s">
        <v>68</v>
      </c>
      <c r="C33" s="98" t="s">
        <v>102</v>
      </c>
      <c r="D33" s="98" t="s">
        <v>82</v>
      </c>
      <c r="E33" s="99" t="s">
        <v>103</v>
      </c>
      <c r="F33" s="98">
        <v>1</v>
      </c>
      <c r="G33" s="36">
        <v>17288320</v>
      </c>
      <c r="H33" s="97">
        <v>25</v>
      </c>
      <c r="I33" s="37" t="s">
        <v>57</v>
      </c>
      <c r="J33" s="37" t="s">
        <v>57</v>
      </c>
      <c r="K33" s="37" t="s">
        <v>57</v>
      </c>
      <c r="L33" s="37" t="s">
        <v>57</v>
      </c>
      <c r="M33" s="37" t="s">
        <v>57</v>
      </c>
      <c r="N33" s="37" t="s">
        <v>57</v>
      </c>
      <c r="O33" s="37" t="s">
        <v>57</v>
      </c>
      <c r="P33" s="39" t="s">
        <v>57</v>
      </c>
      <c r="Q33" s="39" t="s">
        <v>57</v>
      </c>
      <c r="R33" s="37" t="s">
        <v>57</v>
      </c>
      <c r="S33" s="39" t="s">
        <v>57</v>
      </c>
      <c r="T33" s="37" t="s">
        <v>57</v>
      </c>
      <c r="U33" s="37" t="s">
        <v>57</v>
      </c>
      <c r="V33" s="37" t="s">
        <v>57</v>
      </c>
      <c r="W33" s="37">
        <v>17269280</v>
      </c>
      <c r="X33" s="37" t="s">
        <v>57</v>
      </c>
      <c r="Y33" s="97">
        <v>25</v>
      </c>
      <c r="Z33" s="37" t="str">
        <f t="shared" si="15"/>
        <v>NC</v>
      </c>
      <c r="AA33" s="37" t="str">
        <f t="shared" si="15"/>
        <v>NC</v>
      </c>
      <c r="AB33" s="37" t="str">
        <f t="shared" si="15"/>
        <v>NC</v>
      </c>
      <c r="AC33" s="37" t="str">
        <f t="shared" si="15"/>
        <v>NC</v>
      </c>
      <c r="AD33" s="37" t="str">
        <f t="shared" si="15"/>
        <v>NC</v>
      </c>
      <c r="AE33" s="37" t="str">
        <f t="shared" si="15"/>
        <v>NC</v>
      </c>
      <c r="AF33" s="37" t="str">
        <f t="shared" si="15"/>
        <v>NC</v>
      </c>
      <c r="AG33" s="37" t="str">
        <f t="shared" si="15"/>
        <v>NC</v>
      </c>
      <c r="AH33" s="37" t="str">
        <f t="shared" si="15"/>
        <v>NC</v>
      </c>
      <c r="AI33" s="37" t="str">
        <f t="shared" si="15"/>
        <v>NC</v>
      </c>
      <c r="AJ33" s="37" t="str">
        <f t="shared" si="15"/>
        <v>NC</v>
      </c>
      <c r="AK33" s="37" t="str">
        <f t="shared" si="15"/>
        <v>NC</v>
      </c>
      <c r="AL33" s="37" t="str">
        <f t="shared" si="15"/>
        <v>NC</v>
      </c>
      <c r="AM33" s="37" t="str">
        <f t="shared" si="15"/>
        <v>NC</v>
      </c>
      <c r="AN33" s="37">
        <f t="shared" si="15"/>
        <v>17269280</v>
      </c>
      <c r="AO33" s="37" t="str">
        <f t="shared" si="15"/>
        <v>NC</v>
      </c>
      <c r="AP33" s="97">
        <v>25</v>
      </c>
      <c r="AQ33" s="40" t="s">
        <v>58</v>
      </c>
      <c r="AR33" s="40" t="s">
        <v>59</v>
      </c>
      <c r="AS33" s="40" t="s">
        <v>59</v>
      </c>
      <c r="AT33" s="40" t="s">
        <v>59</v>
      </c>
      <c r="AU33" s="40" t="s">
        <v>59</v>
      </c>
      <c r="AV33" s="40" t="s">
        <v>59</v>
      </c>
      <c r="AW33" s="40" t="s">
        <v>59</v>
      </c>
      <c r="AX33" s="40" t="s">
        <v>58</v>
      </c>
      <c r="AY33" s="40" t="s">
        <v>59</v>
      </c>
      <c r="AZ33" s="40" t="s">
        <v>59</v>
      </c>
      <c r="BA33" s="40" t="s">
        <v>59</v>
      </c>
      <c r="BB33" s="40" t="s">
        <v>59</v>
      </c>
      <c r="BC33" s="40" t="s">
        <v>59</v>
      </c>
      <c r="BD33" s="40" t="s">
        <v>58</v>
      </c>
      <c r="BE33" s="40" t="s">
        <v>59</v>
      </c>
      <c r="BF33" s="40" t="s">
        <v>59</v>
      </c>
      <c r="BG33" s="97">
        <v>25</v>
      </c>
      <c r="BH33" s="41" t="s">
        <v>59</v>
      </c>
      <c r="BI33" s="41" t="s">
        <v>59</v>
      </c>
      <c r="BJ33" s="41" t="s">
        <v>58</v>
      </c>
      <c r="BK33" s="41" t="s">
        <v>59</v>
      </c>
      <c r="BL33" s="41" t="s">
        <v>59</v>
      </c>
      <c r="BM33" s="41" t="s">
        <v>59</v>
      </c>
      <c r="BN33" s="41" t="s">
        <v>59</v>
      </c>
      <c r="BO33" s="41" t="s">
        <v>59</v>
      </c>
      <c r="BP33" s="41" t="s">
        <v>59</v>
      </c>
      <c r="BQ33" s="41" t="s">
        <v>59</v>
      </c>
      <c r="BR33" s="41" t="s">
        <v>59</v>
      </c>
      <c r="BS33" s="41" t="s">
        <v>59</v>
      </c>
      <c r="BT33" s="41" t="s">
        <v>59</v>
      </c>
      <c r="BU33" s="41" t="s">
        <v>59</v>
      </c>
      <c r="BV33" s="41" t="s">
        <v>59</v>
      </c>
      <c r="BW33" s="41" t="s">
        <v>59</v>
      </c>
      <c r="BX33" s="97">
        <v>25</v>
      </c>
      <c r="BY33" s="42" t="s">
        <v>59</v>
      </c>
      <c r="BZ33" s="42" t="s">
        <v>59</v>
      </c>
      <c r="CA33" s="42" t="s">
        <v>58</v>
      </c>
      <c r="CB33" s="42" t="s">
        <v>59</v>
      </c>
      <c r="CC33" s="42" t="s">
        <v>59</v>
      </c>
      <c r="CD33" s="42" t="s">
        <v>59</v>
      </c>
      <c r="CE33" s="42" t="s">
        <v>59</v>
      </c>
      <c r="CF33" s="42" t="s">
        <v>59</v>
      </c>
      <c r="CG33" s="42" t="s">
        <v>59</v>
      </c>
      <c r="CH33" s="42" t="s">
        <v>59</v>
      </c>
      <c r="CI33" s="42" t="s">
        <v>59</v>
      </c>
      <c r="CJ33" s="42" t="s">
        <v>59</v>
      </c>
      <c r="CK33" s="42" t="s">
        <v>59</v>
      </c>
      <c r="CL33" s="42" t="s">
        <v>59</v>
      </c>
      <c r="CM33" s="42" t="s">
        <v>59</v>
      </c>
      <c r="CN33" s="42" t="s">
        <v>59</v>
      </c>
      <c r="CO33" s="97">
        <v>25</v>
      </c>
      <c r="CP33" s="43" t="str">
        <f t="shared" si="34"/>
        <v>NO CUMPLE</v>
      </c>
      <c r="CQ33" s="43" t="str">
        <f t="shared" si="34"/>
        <v>CUMPLE</v>
      </c>
      <c r="CR33" s="43" t="str">
        <f t="shared" si="34"/>
        <v>NO CUMPLE</v>
      </c>
      <c r="CS33" s="43" t="str">
        <f t="shared" si="34"/>
        <v>CUMPLE</v>
      </c>
      <c r="CT33" s="43" t="str">
        <f t="shared" si="34"/>
        <v>CUMPLE</v>
      </c>
      <c r="CU33" s="43" t="str">
        <f t="shared" si="34"/>
        <v>CUMPLE</v>
      </c>
      <c r="CV33" s="43" t="str">
        <f t="shared" si="34"/>
        <v>CUMPLE</v>
      </c>
      <c r="CW33" s="43" t="str">
        <f t="shared" si="34"/>
        <v>NO CUMPLE</v>
      </c>
      <c r="CX33" s="43" t="str">
        <f t="shared" si="34"/>
        <v>CUMPLE</v>
      </c>
      <c r="CY33" s="43" t="str">
        <f t="shared" si="34"/>
        <v>CUMPLE</v>
      </c>
      <c r="CZ33" s="43" t="str">
        <f t="shared" si="34"/>
        <v>CUMPLE</v>
      </c>
      <c r="DA33" s="43" t="str">
        <f t="shared" si="34"/>
        <v>CUMPLE</v>
      </c>
      <c r="DB33" s="43" t="str">
        <f t="shared" si="34"/>
        <v>CUMPLE</v>
      </c>
      <c r="DC33" s="43" t="str">
        <f t="shared" si="34"/>
        <v>NO CUMPLE</v>
      </c>
      <c r="DD33" s="43" t="str">
        <f t="shared" si="34"/>
        <v>CUMPLE</v>
      </c>
      <c r="DE33" s="43" t="str">
        <f t="shared" si="32"/>
        <v>CUMPLE</v>
      </c>
      <c r="DF33" s="97">
        <v>25</v>
      </c>
      <c r="DG33" s="44" t="s">
        <v>57</v>
      </c>
      <c r="DH33" s="44" t="s">
        <v>57</v>
      </c>
      <c r="DI33" s="44" t="s">
        <v>57</v>
      </c>
      <c r="DJ33" s="44" t="s">
        <v>57</v>
      </c>
      <c r="DK33" s="44" t="s">
        <v>57</v>
      </c>
      <c r="DL33" s="44" t="s">
        <v>57</v>
      </c>
      <c r="DM33" s="44" t="s">
        <v>57</v>
      </c>
      <c r="DN33" s="44" t="s">
        <v>57</v>
      </c>
      <c r="DO33" s="44" t="s">
        <v>57</v>
      </c>
      <c r="DP33" s="44" t="s">
        <v>57</v>
      </c>
      <c r="DQ33" s="44" t="s">
        <v>57</v>
      </c>
      <c r="DR33" s="44" t="s">
        <v>57</v>
      </c>
      <c r="DS33" s="44" t="s">
        <v>57</v>
      </c>
      <c r="DT33" s="44" t="s">
        <v>57</v>
      </c>
      <c r="DU33" s="44" t="s">
        <v>59</v>
      </c>
      <c r="DV33" s="44" t="s">
        <v>57</v>
      </c>
      <c r="DW33" s="97">
        <v>25</v>
      </c>
      <c r="DX33" s="45" t="s">
        <v>57</v>
      </c>
      <c r="DY33" s="45" t="s">
        <v>57</v>
      </c>
      <c r="DZ33" s="45" t="s">
        <v>57</v>
      </c>
      <c r="EA33" s="45" t="s">
        <v>57</v>
      </c>
      <c r="EB33" s="45" t="s">
        <v>57</v>
      </c>
      <c r="EC33" s="45" t="s">
        <v>57</v>
      </c>
      <c r="ED33" s="45" t="s">
        <v>57</v>
      </c>
      <c r="EE33" s="45" t="s">
        <v>57</v>
      </c>
      <c r="EF33" s="45" t="s">
        <v>57</v>
      </c>
      <c r="EG33" s="45" t="s">
        <v>57</v>
      </c>
      <c r="EH33" s="45" t="s">
        <v>57</v>
      </c>
      <c r="EI33" s="45" t="s">
        <v>57</v>
      </c>
      <c r="EJ33" s="45" t="s">
        <v>57</v>
      </c>
      <c r="EK33" s="45" t="s">
        <v>57</v>
      </c>
      <c r="EL33" s="45" t="s">
        <v>59</v>
      </c>
      <c r="EM33" s="45" t="s">
        <v>57</v>
      </c>
      <c r="EN33" s="97">
        <v>25</v>
      </c>
      <c r="EO33" s="37" t="str">
        <f t="shared" si="35"/>
        <v/>
      </c>
      <c r="EP33" s="37" t="str">
        <f t="shared" si="35"/>
        <v/>
      </c>
      <c r="EQ33" s="37" t="str">
        <f t="shared" si="35"/>
        <v/>
      </c>
      <c r="ER33" s="37" t="str">
        <f t="shared" si="35"/>
        <v/>
      </c>
      <c r="ES33" s="37" t="str">
        <f t="shared" si="35"/>
        <v/>
      </c>
      <c r="ET33" s="37" t="str">
        <f t="shared" si="35"/>
        <v/>
      </c>
      <c r="EU33" s="37" t="str">
        <f t="shared" si="35"/>
        <v/>
      </c>
      <c r="EV33" s="37" t="str">
        <f t="shared" si="35"/>
        <v/>
      </c>
      <c r="EW33" s="37" t="str">
        <f t="shared" si="35"/>
        <v/>
      </c>
      <c r="EX33" s="37" t="str">
        <f t="shared" si="35"/>
        <v/>
      </c>
      <c r="EY33" s="37" t="str">
        <f t="shared" si="35"/>
        <v/>
      </c>
      <c r="EZ33" s="37" t="str">
        <f t="shared" si="35"/>
        <v/>
      </c>
      <c r="FA33" s="37" t="str">
        <f t="shared" si="35"/>
        <v/>
      </c>
      <c r="FB33" s="37" t="str">
        <f t="shared" si="35"/>
        <v/>
      </c>
      <c r="FC33" s="37">
        <f t="shared" si="35"/>
        <v>17269280</v>
      </c>
      <c r="FD33" s="37" t="str">
        <f t="shared" si="33"/>
        <v/>
      </c>
      <c r="FE33" s="37">
        <v>17288320</v>
      </c>
      <c r="FF33" s="37">
        <v>17288320</v>
      </c>
      <c r="FG33" s="46">
        <f t="shared" si="16"/>
        <v>1</v>
      </c>
      <c r="FH33" s="46">
        <f t="shared" si="17"/>
        <v>0</v>
      </c>
      <c r="FI33" s="47">
        <f t="shared" si="18"/>
        <v>17269280</v>
      </c>
      <c r="FJ33" s="48">
        <f t="shared" si="30"/>
        <v>64759.8</v>
      </c>
      <c r="FK33" s="97">
        <v>25</v>
      </c>
      <c r="FL33" s="49" t="str">
        <f t="shared" si="19"/>
        <v/>
      </c>
      <c r="FM33" s="49" t="str">
        <f t="shared" si="19"/>
        <v/>
      </c>
      <c r="FN33" s="49" t="str">
        <f t="shared" si="19"/>
        <v/>
      </c>
      <c r="FO33" s="49" t="str">
        <f t="shared" si="19"/>
        <v/>
      </c>
      <c r="FP33" s="49" t="str">
        <f t="shared" si="19"/>
        <v/>
      </c>
      <c r="FQ33" s="49" t="str">
        <f t="shared" si="19"/>
        <v/>
      </c>
      <c r="FR33" s="49" t="str">
        <f t="shared" si="19"/>
        <v/>
      </c>
      <c r="FS33" s="49" t="str">
        <f t="shared" si="19"/>
        <v/>
      </c>
      <c r="FT33" s="49" t="str">
        <f t="shared" si="19"/>
        <v/>
      </c>
      <c r="FU33" s="49" t="str">
        <f t="shared" si="19"/>
        <v/>
      </c>
      <c r="FV33" s="49" t="str">
        <f t="shared" si="19"/>
        <v/>
      </c>
      <c r="FW33" s="49" t="str">
        <f t="shared" si="19"/>
        <v/>
      </c>
      <c r="FX33" s="49" t="str">
        <f t="shared" si="19"/>
        <v/>
      </c>
      <c r="FY33" s="49" t="str">
        <f t="shared" si="19"/>
        <v/>
      </c>
      <c r="FZ33" s="49">
        <f t="shared" si="19"/>
        <v>26666.666666666664</v>
      </c>
      <c r="GA33" s="49" t="str">
        <f t="shared" si="19"/>
        <v/>
      </c>
      <c r="GB33" s="97">
        <v>25</v>
      </c>
      <c r="GC33" s="50" t="str">
        <f t="shared" si="20"/>
        <v/>
      </c>
      <c r="GD33" s="50" t="str">
        <f t="shared" si="20"/>
        <v/>
      </c>
      <c r="GE33" s="50" t="str">
        <f t="shared" si="20"/>
        <v/>
      </c>
      <c r="GF33" s="50" t="str">
        <f t="shared" si="20"/>
        <v/>
      </c>
      <c r="GG33" s="50" t="str">
        <f t="shared" si="20"/>
        <v/>
      </c>
      <c r="GH33" s="50" t="str">
        <f t="shared" si="20"/>
        <v/>
      </c>
      <c r="GI33" s="50" t="str">
        <f t="shared" si="20"/>
        <v/>
      </c>
      <c r="GJ33" s="50" t="str">
        <f t="shared" si="20"/>
        <v/>
      </c>
      <c r="GK33" s="50" t="str">
        <f t="shared" si="20"/>
        <v/>
      </c>
      <c r="GL33" s="50" t="str">
        <f t="shared" si="20"/>
        <v/>
      </c>
      <c r="GM33" s="50" t="str">
        <f t="shared" si="20"/>
        <v/>
      </c>
      <c r="GN33" s="50" t="str">
        <f t="shared" si="20"/>
        <v/>
      </c>
      <c r="GO33" s="50" t="str">
        <f t="shared" si="20"/>
        <v/>
      </c>
      <c r="GP33" s="50" t="str">
        <f t="shared" si="20"/>
        <v/>
      </c>
      <c r="GQ33" s="50">
        <f t="shared" si="20"/>
        <v>0</v>
      </c>
      <c r="GR33" s="50" t="str">
        <f t="shared" si="20"/>
        <v/>
      </c>
      <c r="GS33" s="97">
        <v>25</v>
      </c>
      <c r="GT33" s="51" t="str">
        <f t="shared" si="21"/>
        <v/>
      </c>
      <c r="GU33" s="51" t="str">
        <f t="shared" si="21"/>
        <v/>
      </c>
      <c r="GV33" s="51" t="str">
        <f t="shared" si="21"/>
        <v/>
      </c>
      <c r="GW33" s="51" t="str">
        <f t="shared" si="21"/>
        <v/>
      </c>
      <c r="GX33" s="51" t="str">
        <f t="shared" si="21"/>
        <v/>
      </c>
      <c r="GY33" s="51" t="str">
        <f t="shared" si="21"/>
        <v/>
      </c>
      <c r="GZ33" s="51" t="str">
        <f t="shared" si="21"/>
        <v/>
      </c>
      <c r="HA33" s="51" t="str">
        <f t="shared" si="21"/>
        <v/>
      </c>
      <c r="HB33" s="51" t="str">
        <f t="shared" si="21"/>
        <v/>
      </c>
      <c r="HC33" s="51" t="str">
        <f t="shared" si="21"/>
        <v/>
      </c>
      <c r="HD33" s="51" t="str">
        <f t="shared" si="21"/>
        <v/>
      </c>
      <c r="HE33" s="51" t="str">
        <f t="shared" si="21"/>
        <v/>
      </c>
      <c r="HF33" s="51" t="str">
        <f t="shared" si="21"/>
        <v/>
      </c>
      <c r="HG33" s="51" t="str">
        <f t="shared" si="21"/>
        <v/>
      </c>
      <c r="HH33" s="51">
        <f t="shared" si="21"/>
        <v>0</v>
      </c>
      <c r="HI33" s="51" t="str">
        <f t="shared" si="21"/>
        <v/>
      </c>
      <c r="HJ33" s="100">
        <f t="shared" si="22"/>
        <v>0</v>
      </c>
      <c r="HK33" s="97">
        <v>25</v>
      </c>
      <c r="HL33" s="52" t="str">
        <f t="shared" si="23"/>
        <v/>
      </c>
      <c r="HM33" s="52" t="str">
        <f t="shared" si="23"/>
        <v/>
      </c>
      <c r="HN33" s="52" t="str">
        <f t="shared" si="23"/>
        <v/>
      </c>
      <c r="HO33" s="52" t="str">
        <f t="shared" si="23"/>
        <v/>
      </c>
      <c r="HP33" s="52" t="str">
        <f t="shared" si="23"/>
        <v/>
      </c>
      <c r="HQ33" s="52" t="str">
        <f t="shared" si="23"/>
        <v/>
      </c>
      <c r="HR33" s="52" t="str">
        <f t="shared" si="23"/>
        <v/>
      </c>
      <c r="HS33" s="52" t="str">
        <f t="shared" si="23"/>
        <v/>
      </c>
      <c r="HT33" s="52" t="str">
        <f t="shared" si="23"/>
        <v/>
      </c>
      <c r="HU33" s="52" t="str">
        <f t="shared" si="23"/>
        <v/>
      </c>
      <c r="HV33" s="52" t="str">
        <f t="shared" si="23"/>
        <v/>
      </c>
      <c r="HW33" s="52" t="str">
        <f t="shared" si="23"/>
        <v/>
      </c>
      <c r="HX33" s="52" t="str">
        <f t="shared" si="23"/>
        <v/>
      </c>
      <c r="HY33" s="52" t="str">
        <f t="shared" si="23"/>
        <v/>
      </c>
      <c r="HZ33" s="52">
        <f t="shared" si="23"/>
        <v>40</v>
      </c>
      <c r="IA33" s="52" t="str">
        <f t="shared" si="23"/>
        <v/>
      </c>
      <c r="IB33" s="97">
        <v>25</v>
      </c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>
        <v>36</v>
      </c>
      <c r="IR33" s="53"/>
      <c r="IS33" s="97">
        <v>25</v>
      </c>
      <c r="IT33" s="54">
        <f t="shared" si="24"/>
        <v>0</v>
      </c>
      <c r="IU33" s="54">
        <f t="shared" si="24"/>
        <v>0</v>
      </c>
      <c r="IV33" s="54">
        <f t="shared" si="24"/>
        <v>0</v>
      </c>
      <c r="IW33" s="54">
        <f t="shared" si="24"/>
        <v>0</v>
      </c>
      <c r="IX33" s="54">
        <f t="shared" si="24"/>
        <v>0</v>
      </c>
      <c r="IY33" s="54">
        <f t="shared" si="24"/>
        <v>0</v>
      </c>
      <c r="IZ33" s="54">
        <f t="shared" si="24"/>
        <v>0</v>
      </c>
      <c r="JA33" s="54">
        <f t="shared" si="24"/>
        <v>0</v>
      </c>
      <c r="JB33" s="54">
        <f t="shared" si="24"/>
        <v>0</v>
      </c>
      <c r="JC33" s="54">
        <f t="shared" si="24"/>
        <v>0</v>
      </c>
      <c r="JD33" s="54">
        <f t="shared" si="24"/>
        <v>0</v>
      </c>
      <c r="JE33" s="54">
        <f t="shared" si="24"/>
        <v>0</v>
      </c>
      <c r="JF33" s="54">
        <f t="shared" si="24"/>
        <v>0</v>
      </c>
      <c r="JG33" s="54">
        <f t="shared" si="24"/>
        <v>0</v>
      </c>
      <c r="JH33" s="54">
        <f t="shared" si="24"/>
        <v>20</v>
      </c>
      <c r="JI33" s="54">
        <f t="shared" si="24"/>
        <v>0</v>
      </c>
      <c r="JJ33" s="97">
        <v>25</v>
      </c>
      <c r="JK33" s="55" t="str">
        <f t="shared" si="25"/>
        <v/>
      </c>
      <c r="JL33" s="55" t="str">
        <f t="shared" si="25"/>
        <v/>
      </c>
      <c r="JM33" s="55" t="str">
        <f t="shared" si="25"/>
        <v/>
      </c>
      <c r="JN33" s="55" t="str">
        <f t="shared" si="25"/>
        <v/>
      </c>
      <c r="JO33" s="55" t="str">
        <f t="shared" si="25"/>
        <v/>
      </c>
      <c r="JP33" s="55" t="str">
        <f t="shared" si="25"/>
        <v/>
      </c>
      <c r="JQ33" s="55" t="str">
        <f t="shared" si="25"/>
        <v/>
      </c>
      <c r="JR33" s="55" t="str">
        <f t="shared" si="25"/>
        <v/>
      </c>
      <c r="JS33" s="55" t="str">
        <f t="shared" si="25"/>
        <v/>
      </c>
      <c r="JT33" s="55" t="str">
        <f t="shared" si="25"/>
        <v/>
      </c>
      <c r="JU33" s="55" t="str">
        <f t="shared" si="25"/>
        <v/>
      </c>
      <c r="JV33" s="55" t="str">
        <f t="shared" si="25"/>
        <v/>
      </c>
      <c r="JW33" s="55" t="str">
        <f t="shared" si="25"/>
        <v/>
      </c>
      <c r="JX33" s="55" t="str">
        <f t="shared" si="25"/>
        <v/>
      </c>
      <c r="JY33" s="55">
        <f t="shared" si="25"/>
        <v>60</v>
      </c>
      <c r="JZ33" s="55" t="str">
        <f t="shared" si="25"/>
        <v/>
      </c>
      <c r="KA33" s="56">
        <f t="shared" si="9"/>
        <v>60</v>
      </c>
      <c r="KB33" s="57" t="str">
        <f t="shared" si="26"/>
        <v/>
      </c>
      <c r="KC33" s="57" t="str">
        <f t="shared" si="10"/>
        <v/>
      </c>
      <c r="KD33" s="57" t="str">
        <f t="shared" si="27"/>
        <v>MACROSEARCH</v>
      </c>
      <c r="KE33" s="58" t="str">
        <f t="shared" si="28"/>
        <v>MACROSEARCH</v>
      </c>
      <c r="KF33" s="59" t="str">
        <f t="shared" si="11"/>
        <v/>
      </c>
      <c r="KG33" s="59" t="str">
        <f t="shared" si="12"/>
        <v/>
      </c>
      <c r="KH33" s="59">
        <f t="shared" si="13"/>
        <v>17269280</v>
      </c>
      <c r="KI33" s="59">
        <f t="shared" si="14"/>
        <v>17269280</v>
      </c>
      <c r="KJ33" s="97">
        <v>25</v>
      </c>
    </row>
    <row r="34" spans="1:296" ht="25.5" x14ac:dyDescent="0.15">
      <c r="A34" s="97">
        <v>26</v>
      </c>
      <c r="B34" s="98" t="s">
        <v>104</v>
      </c>
      <c r="C34" s="98" t="s">
        <v>105</v>
      </c>
      <c r="D34" s="98" t="s">
        <v>106</v>
      </c>
      <c r="E34" s="99" t="s">
        <v>107</v>
      </c>
      <c r="F34" s="98">
        <v>2</v>
      </c>
      <c r="G34" s="36">
        <v>19132820</v>
      </c>
      <c r="H34" s="97">
        <v>26</v>
      </c>
      <c r="I34" s="37" t="s">
        <v>57</v>
      </c>
      <c r="J34" s="37" t="s">
        <v>57</v>
      </c>
      <c r="K34" s="37" t="s">
        <v>57</v>
      </c>
      <c r="L34" s="37" t="s">
        <v>57</v>
      </c>
      <c r="M34" s="37">
        <v>19111400</v>
      </c>
      <c r="N34" s="37" t="s">
        <v>57</v>
      </c>
      <c r="O34" s="37" t="s">
        <v>57</v>
      </c>
      <c r="P34" s="39" t="s">
        <v>57</v>
      </c>
      <c r="Q34" s="39" t="s">
        <v>57</v>
      </c>
      <c r="R34" s="37" t="s">
        <v>57</v>
      </c>
      <c r="S34" s="39" t="s">
        <v>57</v>
      </c>
      <c r="T34" s="37" t="s">
        <v>57</v>
      </c>
      <c r="U34" s="37" t="s">
        <v>57</v>
      </c>
      <c r="V34" s="37" t="s">
        <v>57</v>
      </c>
      <c r="W34" s="39" t="s">
        <v>57</v>
      </c>
      <c r="X34" s="37" t="s">
        <v>57</v>
      </c>
      <c r="Y34" s="97">
        <v>26</v>
      </c>
      <c r="Z34" s="37" t="str">
        <f t="shared" si="15"/>
        <v>NC</v>
      </c>
      <c r="AA34" s="37" t="str">
        <f t="shared" si="15"/>
        <v>NC</v>
      </c>
      <c r="AB34" s="37" t="str">
        <f t="shared" si="15"/>
        <v>NC</v>
      </c>
      <c r="AC34" s="37" t="str">
        <f t="shared" si="15"/>
        <v>NC</v>
      </c>
      <c r="AD34" s="37">
        <f t="shared" si="15"/>
        <v>19111400</v>
      </c>
      <c r="AE34" s="37" t="str">
        <f t="shared" si="15"/>
        <v>NC</v>
      </c>
      <c r="AF34" s="37" t="str">
        <f t="shared" si="15"/>
        <v>NC</v>
      </c>
      <c r="AG34" s="37" t="str">
        <f t="shared" si="15"/>
        <v>NC</v>
      </c>
      <c r="AH34" s="37" t="str">
        <f t="shared" si="15"/>
        <v>NC</v>
      </c>
      <c r="AI34" s="37" t="str">
        <f t="shared" si="15"/>
        <v>NC</v>
      </c>
      <c r="AJ34" s="37" t="str">
        <f t="shared" si="15"/>
        <v>NC</v>
      </c>
      <c r="AK34" s="37" t="str">
        <f t="shared" si="15"/>
        <v>NC</v>
      </c>
      <c r="AL34" s="37" t="str">
        <f t="shared" si="15"/>
        <v>NC</v>
      </c>
      <c r="AM34" s="37" t="str">
        <f t="shared" si="15"/>
        <v>NC</v>
      </c>
      <c r="AN34" s="37" t="str">
        <f t="shared" si="15"/>
        <v>NC</v>
      </c>
      <c r="AO34" s="37" t="str">
        <f t="shared" si="15"/>
        <v>NC</v>
      </c>
      <c r="AP34" s="97">
        <v>26</v>
      </c>
      <c r="AQ34" s="40" t="s">
        <v>58</v>
      </c>
      <c r="AR34" s="40" t="s">
        <v>59</v>
      </c>
      <c r="AS34" s="40" t="s">
        <v>59</v>
      </c>
      <c r="AT34" s="40" t="s">
        <v>59</v>
      </c>
      <c r="AU34" s="40" t="s">
        <v>59</v>
      </c>
      <c r="AV34" s="40" t="s">
        <v>59</v>
      </c>
      <c r="AW34" s="40" t="s">
        <v>59</v>
      </c>
      <c r="AX34" s="40" t="s">
        <v>58</v>
      </c>
      <c r="AY34" s="40" t="s">
        <v>59</v>
      </c>
      <c r="AZ34" s="40" t="s">
        <v>59</v>
      </c>
      <c r="BA34" s="40" t="s">
        <v>59</v>
      </c>
      <c r="BB34" s="40" t="s">
        <v>59</v>
      </c>
      <c r="BC34" s="40" t="s">
        <v>59</v>
      </c>
      <c r="BD34" s="40" t="s">
        <v>58</v>
      </c>
      <c r="BE34" s="40" t="s">
        <v>59</v>
      </c>
      <c r="BF34" s="40" t="s">
        <v>59</v>
      </c>
      <c r="BG34" s="97">
        <v>26</v>
      </c>
      <c r="BH34" s="41" t="s">
        <v>59</v>
      </c>
      <c r="BI34" s="41" t="s">
        <v>59</v>
      </c>
      <c r="BJ34" s="41" t="s">
        <v>58</v>
      </c>
      <c r="BK34" s="41" t="s">
        <v>59</v>
      </c>
      <c r="BL34" s="41" t="s">
        <v>59</v>
      </c>
      <c r="BM34" s="41" t="s">
        <v>59</v>
      </c>
      <c r="BN34" s="41" t="s">
        <v>59</v>
      </c>
      <c r="BO34" s="41" t="s">
        <v>59</v>
      </c>
      <c r="BP34" s="41" t="s">
        <v>59</v>
      </c>
      <c r="BQ34" s="41" t="s">
        <v>59</v>
      </c>
      <c r="BR34" s="41" t="s">
        <v>59</v>
      </c>
      <c r="BS34" s="41" t="s">
        <v>59</v>
      </c>
      <c r="BT34" s="41" t="s">
        <v>59</v>
      </c>
      <c r="BU34" s="41" t="s">
        <v>59</v>
      </c>
      <c r="BV34" s="41" t="s">
        <v>59</v>
      </c>
      <c r="BW34" s="41" t="s">
        <v>59</v>
      </c>
      <c r="BX34" s="97">
        <v>26</v>
      </c>
      <c r="BY34" s="42" t="s">
        <v>59</v>
      </c>
      <c r="BZ34" s="42" t="s">
        <v>59</v>
      </c>
      <c r="CA34" s="42" t="s">
        <v>58</v>
      </c>
      <c r="CB34" s="42" t="s">
        <v>59</v>
      </c>
      <c r="CC34" s="42" t="s">
        <v>59</v>
      </c>
      <c r="CD34" s="42" t="s">
        <v>59</v>
      </c>
      <c r="CE34" s="42" t="s">
        <v>59</v>
      </c>
      <c r="CF34" s="42" t="s">
        <v>59</v>
      </c>
      <c r="CG34" s="42" t="s">
        <v>59</v>
      </c>
      <c r="CH34" s="42" t="s">
        <v>59</v>
      </c>
      <c r="CI34" s="42" t="s">
        <v>59</v>
      </c>
      <c r="CJ34" s="42" t="s">
        <v>59</v>
      </c>
      <c r="CK34" s="42" t="s">
        <v>59</v>
      </c>
      <c r="CL34" s="42" t="s">
        <v>59</v>
      </c>
      <c r="CM34" s="42" t="s">
        <v>59</v>
      </c>
      <c r="CN34" s="42" t="s">
        <v>59</v>
      </c>
      <c r="CO34" s="97">
        <v>26</v>
      </c>
      <c r="CP34" s="43" t="str">
        <f t="shared" si="34"/>
        <v>NO CUMPLE</v>
      </c>
      <c r="CQ34" s="43" t="str">
        <f t="shared" si="34"/>
        <v>CUMPLE</v>
      </c>
      <c r="CR34" s="43" t="str">
        <f t="shared" si="34"/>
        <v>NO CUMPLE</v>
      </c>
      <c r="CS34" s="43" t="str">
        <f t="shared" si="34"/>
        <v>CUMPLE</v>
      </c>
      <c r="CT34" s="43" t="str">
        <f t="shared" si="34"/>
        <v>CUMPLE</v>
      </c>
      <c r="CU34" s="43" t="str">
        <f t="shared" si="34"/>
        <v>CUMPLE</v>
      </c>
      <c r="CV34" s="43" t="str">
        <f t="shared" si="34"/>
        <v>CUMPLE</v>
      </c>
      <c r="CW34" s="43" t="str">
        <f t="shared" si="34"/>
        <v>NO CUMPLE</v>
      </c>
      <c r="CX34" s="43" t="str">
        <f t="shared" si="34"/>
        <v>CUMPLE</v>
      </c>
      <c r="CY34" s="43" t="str">
        <f t="shared" si="34"/>
        <v>CUMPLE</v>
      </c>
      <c r="CZ34" s="43" t="str">
        <f t="shared" si="34"/>
        <v>CUMPLE</v>
      </c>
      <c r="DA34" s="43" t="str">
        <f t="shared" si="34"/>
        <v>CUMPLE</v>
      </c>
      <c r="DB34" s="43" t="str">
        <f t="shared" si="34"/>
        <v>CUMPLE</v>
      </c>
      <c r="DC34" s="43" t="str">
        <f t="shared" si="34"/>
        <v>NO CUMPLE</v>
      </c>
      <c r="DD34" s="43" t="str">
        <f t="shared" si="34"/>
        <v>CUMPLE</v>
      </c>
      <c r="DE34" s="43" t="str">
        <f t="shared" si="32"/>
        <v>CUMPLE</v>
      </c>
      <c r="DF34" s="97">
        <v>26</v>
      </c>
      <c r="DG34" s="44" t="s">
        <v>57</v>
      </c>
      <c r="DH34" s="44" t="s">
        <v>57</v>
      </c>
      <c r="DI34" s="44" t="s">
        <v>57</v>
      </c>
      <c r="DJ34" s="44" t="s">
        <v>57</v>
      </c>
      <c r="DK34" s="44" t="s">
        <v>59</v>
      </c>
      <c r="DL34" s="44" t="s">
        <v>57</v>
      </c>
      <c r="DM34" s="44" t="s">
        <v>57</v>
      </c>
      <c r="DN34" s="44" t="s">
        <v>57</v>
      </c>
      <c r="DO34" s="44" t="s">
        <v>57</v>
      </c>
      <c r="DP34" s="44" t="s">
        <v>57</v>
      </c>
      <c r="DQ34" s="44" t="s">
        <v>57</v>
      </c>
      <c r="DR34" s="44" t="s">
        <v>57</v>
      </c>
      <c r="DS34" s="44" t="s">
        <v>57</v>
      </c>
      <c r="DT34" s="44" t="s">
        <v>57</v>
      </c>
      <c r="DU34" s="44" t="s">
        <v>57</v>
      </c>
      <c r="DV34" s="44" t="s">
        <v>57</v>
      </c>
      <c r="DW34" s="97">
        <v>26</v>
      </c>
      <c r="DX34" s="45" t="s">
        <v>57</v>
      </c>
      <c r="DY34" s="45" t="s">
        <v>57</v>
      </c>
      <c r="DZ34" s="45" t="s">
        <v>57</v>
      </c>
      <c r="EA34" s="45" t="s">
        <v>57</v>
      </c>
      <c r="EB34" s="45" t="s">
        <v>59</v>
      </c>
      <c r="EC34" s="45" t="s">
        <v>57</v>
      </c>
      <c r="ED34" s="45" t="s">
        <v>57</v>
      </c>
      <c r="EE34" s="45" t="s">
        <v>57</v>
      </c>
      <c r="EF34" s="45" t="s">
        <v>57</v>
      </c>
      <c r="EG34" s="45" t="s">
        <v>57</v>
      </c>
      <c r="EH34" s="45" t="s">
        <v>57</v>
      </c>
      <c r="EI34" s="45" t="s">
        <v>57</v>
      </c>
      <c r="EJ34" s="45" t="s">
        <v>57</v>
      </c>
      <c r="EK34" s="45" t="s">
        <v>57</v>
      </c>
      <c r="EL34" s="45" t="s">
        <v>57</v>
      </c>
      <c r="EM34" s="45" t="s">
        <v>57</v>
      </c>
      <c r="EN34" s="97">
        <v>26</v>
      </c>
      <c r="EO34" s="37" t="str">
        <f t="shared" si="35"/>
        <v/>
      </c>
      <c r="EP34" s="37" t="str">
        <f t="shared" si="35"/>
        <v/>
      </c>
      <c r="EQ34" s="37" t="str">
        <f t="shared" si="35"/>
        <v/>
      </c>
      <c r="ER34" s="37" t="str">
        <f t="shared" si="35"/>
        <v/>
      </c>
      <c r="ES34" s="37">
        <f t="shared" si="35"/>
        <v>19111400</v>
      </c>
      <c r="ET34" s="37" t="str">
        <f t="shared" si="35"/>
        <v/>
      </c>
      <c r="EU34" s="37" t="str">
        <f t="shared" si="35"/>
        <v/>
      </c>
      <c r="EV34" s="37" t="str">
        <f t="shared" si="35"/>
        <v/>
      </c>
      <c r="EW34" s="37" t="str">
        <f t="shared" si="35"/>
        <v/>
      </c>
      <c r="EX34" s="37" t="str">
        <f t="shared" si="35"/>
        <v/>
      </c>
      <c r="EY34" s="37" t="str">
        <f t="shared" si="35"/>
        <v/>
      </c>
      <c r="EZ34" s="37" t="str">
        <f t="shared" si="35"/>
        <v/>
      </c>
      <c r="FA34" s="37" t="str">
        <f t="shared" si="35"/>
        <v/>
      </c>
      <c r="FB34" s="37" t="str">
        <f t="shared" si="35"/>
        <v/>
      </c>
      <c r="FC34" s="37" t="str">
        <f t="shared" si="35"/>
        <v/>
      </c>
      <c r="FD34" s="37" t="str">
        <f t="shared" si="33"/>
        <v/>
      </c>
      <c r="FE34" s="37">
        <v>19132820</v>
      </c>
      <c r="FF34" s="37">
        <v>19132820</v>
      </c>
      <c r="FG34" s="46">
        <f t="shared" si="16"/>
        <v>1</v>
      </c>
      <c r="FH34" s="46">
        <f t="shared" si="17"/>
        <v>0</v>
      </c>
      <c r="FI34" s="47">
        <f t="shared" si="18"/>
        <v>19111400</v>
      </c>
      <c r="FJ34" s="48">
        <f>IFERROR(FI34*0.15/40,"")</f>
        <v>71667.75</v>
      </c>
      <c r="FK34" s="97">
        <v>26</v>
      </c>
      <c r="FL34" s="49" t="str">
        <f t="shared" si="19"/>
        <v/>
      </c>
      <c r="FM34" s="49" t="str">
        <f t="shared" si="19"/>
        <v/>
      </c>
      <c r="FN34" s="49" t="str">
        <f t="shared" si="19"/>
        <v/>
      </c>
      <c r="FO34" s="49" t="str">
        <f t="shared" si="19"/>
        <v/>
      </c>
      <c r="FP34" s="49">
        <f t="shared" si="19"/>
        <v>26666.666666666668</v>
      </c>
      <c r="FQ34" s="49" t="str">
        <f t="shared" si="19"/>
        <v/>
      </c>
      <c r="FR34" s="49" t="str">
        <f t="shared" si="19"/>
        <v/>
      </c>
      <c r="FS34" s="49" t="str">
        <f t="shared" si="19"/>
        <v/>
      </c>
      <c r="FT34" s="49" t="str">
        <f t="shared" si="19"/>
        <v/>
      </c>
      <c r="FU34" s="49" t="str">
        <f t="shared" si="19"/>
        <v/>
      </c>
      <c r="FV34" s="49" t="str">
        <f t="shared" si="19"/>
        <v/>
      </c>
      <c r="FW34" s="49" t="str">
        <f t="shared" si="19"/>
        <v/>
      </c>
      <c r="FX34" s="49" t="str">
        <f t="shared" si="19"/>
        <v/>
      </c>
      <c r="FY34" s="49" t="str">
        <f t="shared" si="19"/>
        <v/>
      </c>
      <c r="FZ34" s="49" t="str">
        <f t="shared" si="19"/>
        <v/>
      </c>
      <c r="GA34" s="49" t="str">
        <f t="shared" si="19"/>
        <v/>
      </c>
      <c r="GB34" s="97">
        <v>26</v>
      </c>
      <c r="GC34" s="50" t="str">
        <f t="shared" si="20"/>
        <v/>
      </c>
      <c r="GD34" s="50" t="str">
        <f t="shared" si="20"/>
        <v/>
      </c>
      <c r="GE34" s="50" t="str">
        <f t="shared" si="20"/>
        <v/>
      </c>
      <c r="GF34" s="50" t="str">
        <f t="shared" si="20"/>
        <v/>
      </c>
      <c r="GG34" s="50">
        <f t="shared" si="20"/>
        <v>0</v>
      </c>
      <c r="GH34" s="50" t="str">
        <f t="shared" si="20"/>
        <v/>
      </c>
      <c r="GI34" s="50" t="str">
        <f t="shared" si="20"/>
        <v/>
      </c>
      <c r="GJ34" s="50" t="str">
        <f t="shared" si="20"/>
        <v/>
      </c>
      <c r="GK34" s="50" t="str">
        <f t="shared" si="20"/>
        <v/>
      </c>
      <c r="GL34" s="50" t="str">
        <f t="shared" si="20"/>
        <v/>
      </c>
      <c r="GM34" s="50" t="str">
        <f t="shared" si="20"/>
        <v/>
      </c>
      <c r="GN34" s="50" t="str">
        <f t="shared" si="20"/>
        <v/>
      </c>
      <c r="GO34" s="50" t="str">
        <f t="shared" si="20"/>
        <v/>
      </c>
      <c r="GP34" s="50" t="str">
        <f t="shared" si="20"/>
        <v/>
      </c>
      <c r="GQ34" s="50" t="str">
        <f t="shared" si="20"/>
        <v/>
      </c>
      <c r="GR34" s="50" t="str">
        <f t="shared" si="20"/>
        <v/>
      </c>
      <c r="GS34" s="97">
        <v>26</v>
      </c>
      <c r="GT34" s="51" t="str">
        <f t="shared" si="21"/>
        <v/>
      </c>
      <c r="GU34" s="51" t="str">
        <f t="shared" si="21"/>
        <v/>
      </c>
      <c r="GV34" s="51" t="str">
        <f t="shared" si="21"/>
        <v/>
      </c>
      <c r="GW34" s="51" t="str">
        <f t="shared" si="21"/>
        <v/>
      </c>
      <c r="GX34" s="51">
        <f t="shared" si="21"/>
        <v>0</v>
      </c>
      <c r="GY34" s="51" t="str">
        <f t="shared" si="21"/>
        <v/>
      </c>
      <c r="GZ34" s="51" t="str">
        <f t="shared" si="21"/>
        <v/>
      </c>
      <c r="HA34" s="51" t="str">
        <f t="shared" si="21"/>
        <v/>
      </c>
      <c r="HB34" s="51" t="str">
        <f t="shared" si="21"/>
        <v/>
      </c>
      <c r="HC34" s="51" t="str">
        <f t="shared" si="21"/>
        <v/>
      </c>
      <c r="HD34" s="51" t="str">
        <f t="shared" si="21"/>
        <v/>
      </c>
      <c r="HE34" s="51" t="str">
        <f t="shared" si="21"/>
        <v/>
      </c>
      <c r="HF34" s="51" t="str">
        <f t="shared" si="21"/>
        <v/>
      </c>
      <c r="HG34" s="51" t="str">
        <f t="shared" si="21"/>
        <v/>
      </c>
      <c r="HH34" s="51" t="str">
        <f t="shared" si="21"/>
        <v/>
      </c>
      <c r="HI34" s="51" t="str">
        <f t="shared" si="21"/>
        <v/>
      </c>
      <c r="HJ34" s="100">
        <f t="shared" si="22"/>
        <v>0</v>
      </c>
      <c r="HK34" s="97">
        <v>26</v>
      </c>
      <c r="HL34" s="52" t="str">
        <f t="shared" si="23"/>
        <v/>
      </c>
      <c r="HM34" s="52" t="str">
        <f t="shared" si="23"/>
        <v/>
      </c>
      <c r="HN34" s="52" t="str">
        <f t="shared" si="23"/>
        <v/>
      </c>
      <c r="HO34" s="52" t="str">
        <f t="shared" si="23"/>
        <v/>
      </c>
      <c r="HP34" s="52">
        <f t="shared" si="23"/>
        <v>40</v>
      </c>
      <c r="HQ34" s="52" t="str">
        <f t="shared" si="23"/>
        <v/>
      </c>
      <c r="HR34" s="52" t="str">
        <f t="shared" si="23"/>
        <v/>
      </c>
      <c r="HS34" s="52" t="str">
        <f t="shared" si="23"/>
        <v/>
      </c>
      <c r="HT34" s="52" t="str">
        <f t="shared" si="23"/>
        <v/>
      </c>
      <c r="HU34" s="52" t="str">
        <f t="shared" si="23"/>
        <v/>
      </c>
      <c r="HV34" s="52" t="str">
        <f t="shared" si="23"/>
        <v/>
      </c>
      <c r="HW34" s="52" t="str">
        <f t="shared" si="23"/>
        <v/>
      </c>
      <c r="HX34" s="52" t="str">
        <f t="shared" si="23"/>
        <v/>
      </c>
      <c r="HY34" s="52" t="str">
        <f t="shared" si="23"/>
        <v/>
      </c>
      <c r="HZ34" s="52" t="str">
        <f t="shared" si="23"/>
        <v/>
      </c>
      <c r="IA34" s="52" t="str">
        <f t="shared" si="23"/>
        <v/>
      </c>
      <c r="IB34" s="97">
        <v>26</v>
      </c>
      <c r="IC34" s="53"/>
      <c r="ID34" s="53"/>
      <c r="IE34" s="53"/>
      <c r="IF34" s="53"/>
      <c r="IG34" s="53">
        <v>61</v>
      </c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97">
        <v>26</v>
      </c>
      <c r="IT34" s="54">
        <f t="shared" si="24"/>
        <v>0</v>
      </c>
      <c r="IU34" s="54">
        <f t="shared" si="24"/>
        <v>0</v>
      </c>
      <c r="IV34" s="54">
        <f t="shared" si="24"/>
        <v>0</v>
      </c>
      <c r="IW34" s="54">
        <f t="shared" si="24"/>
        <v>0</v>
      </c>
      <c r="IX34" s="54">
        <f t="shared" si="24"/>
        <v>30</v>
      </c>
      <c r="IY34" s="54">
        <f t="shared" si="24"/>
        <v>0</v>
      </c>
      <c r="IZ34" s="54">
        <f t="shared" si="24"/>
        <v>0</v>
      </c>
      <c r="JA34" s="54">
        <f t="shared" si="24"/>
        <v>0</v>
      </c>
      <c r="JB34" s="54">
        <f t="shared" si="24"/>
        <v>0</v>
      </c>
      <c r="JC34" s="54">
        <f t="shared" si="24"/>
        <v>0</v>
      </c>
      <c r="JD34" s="54">
        <f t="shared" si="24"/>
        <v>0</v>
      </c>
      <c r="JE34" s="54">
        <f t="shared" si="24"/>
        <v>0</v>
      </c>
      <c r="JF34" s="54">
        <f t="shared" si="24"/>
        <v>0</v>
      </c>
      <c r="JG34" s="54">
        <f t="shared" si="24"/>
        <v>0</v>
      </c>
      <c r="JH34" s="54">
        <f t="shared" si="24"/>
        <v>0</v>
      </c>
      <c r="JI34" s="54">
        <f t="shared" si="24"/>
        <v>0</v>
      </c>
      <c r="JJ34" s="97">
        <v>26</v>
      </c>
      <c r="JK34" s="55" t="str">
        <f t="shared" si="25"/>
        <v/>
      </c>
      <c r="JL34" s="55" t="str">
        <f t="shared" si="25"/>
        <v/>
      </c>
      <c r="JM34" s="55" t="str">
        <f t="shared" si="25"/>
        <v/>
      </c>
      <c r="JN34" s="55" t="str">
        <f t="shared" si="25"/>
        <v/>
      </c>
      <c r="JO34" s="55">
        <f t="shared" si="25"/>
        <v>70</v>
      </c>
      <c r="JP34" s="55" t="str">
        <f t="shared" si="25"/>
        <v/>
      </c>
      <c r="JQ34" s="55" t="str">
        <f t="shared" si="25"/>
        <v/>
      </c>
      <c r="JR34" s="55" t="str">
        <f t="shared" si="25"/>
        <v/>
      </c>
      <c r="JS34" s="55" t="str">
        <f t="shared" si="25"/>
        <v/>
      </c>
      <c r="JT34" s="55" t="str">
        <f t="shared" si="25"/>
        <v/>
      </c>
      <c r="JU34" s="55" t="str">
        <f t="shared" si="25"/>
        <v/>
      </c>
      <c r="JV34" s="55" t="str">
        <f t="shared" si="25"/>
        <v/>
      </c>
      <c r="JW34" s="55" t="str">
        <f t="shared" si="25"/>
        <v/>
      </c>
      <c r="JX34" s="55" t="str">
        <f t="shared" si="25"/>
        <v/>
      </c>
      <c r="JY34" s="55" t="str">
        <f t="shared" si="25"/>
        <v/>
      </c>
      <c r="JZ34" s="55" t="str">
        <f t="shared" si="25"/>
        <v/>
      </c>
      <c r="KA34" s="56">
        <f t="shared" si="9"/>
        <v>70</v>
      </c>
      <c r="KB34" s="57" t="str">
        <f t="shared" si="26"/>
        <v xml:space="preserve">CESAR TABARES L Y COMPAÑIA SAS CTL COMPANY SAS </v>
      </c>
      <c r="KC34" s="57" t="str">
        <f t="shared" si="10"/>
        <v/>
      </c>
      <c r="KD34" s="57" t="str">
        <f t="shared" si="27"/>
        <v/>
      </c>
      <c r="KE34" s="58" t="str">
        <f t="shared" si="28"/>
        <v xml:space="preserve">CESAR TABARES L Y COMPAÑIA SAS CTL COMPANY SAS </v>
      </c>
      <c r="KF34" s="59">
        <f t="shared" si="11"/>
        <v>19111400</v>
      </c>
      <c r="KG34" s="59" t="str">
        <f t="shared" si="12"/>
        <v/>
      </c>
      <c r="KH34" s="59" t="str">
        <f t="shared" si="13"/>
        <v/>
      </c>
      <c r="KI34" s="59">
        <f t="shared" si="14"/>
        <v>19111400</v>
      </c>
      <c r="KJ34" s="97">
        <v>26</v>
      </c>
    </row>
    <row r="35" spans="1:296" ht="25.5" x14ac:dyDescent="0.15">
      <c r="A35" s="97">
        <v>27</v>
      </c>
      <c r="B35" s="98" t="s">
        <v>104</v>
      </c>
      <c r="C35" s="98" t="s">
        <v>105</v>
      </c>
      <c r="D35" s="98" t="s">
        <v>106</v>
      </c>
      <c r="E35" s="99" t="s">
        <v>108</v>
      </c>
      <c r="F35" s="98">
        <v>6</v>
      </c>
      <c r="G35" s="62">
        <v>1033986</v>
      </c>
      <c r="H35" s="97">
        <v>27</v>
      </c>
      <c r="I35" s="37" t="s">
        <v>57</v>
      </c>
      <c r="J35" s="37" t="s">
        <v>57</v>
      </c>
      <c r="K35" s="37" t="s">
        <v>57</v>
      </c>
      <c r="L35" s="37" t="s">
        <v>57</v>
      </c>
      <c r="M35" s="37" t="s">
        <v>57</v>
      </c>
      <c r="N35" s="37" t="s">
        <v>57</v>
      </c>
      <c r="O35" s="37" t="s">
        <v>57</v>
      </c>
      <c r="P35" s="39" t="s">
        <v>57</v>
      </c>
      <c r="Q35" s="39" t="s">
        <v>57</v>
      </c>
      <c r="R35" s="37" t="s">
        <v>57</v>
      </c>
      <c r="S35" s="37">
        <v>1033872</v>
      </c>
      <c r="T35" s="37" t="s">
        <v>57</v>
      </c>
      <c r="U35" s="37" t="s">
        <v>57</v>
      </c>
      <c r="V35" s="37" t="s">
        <v>57</v>
      </c>
      <c r="W35" s="39" t="s">
        <v>57</v>
      </c>
      <c r="X35" s="37" t="s">
        <v>57</v>
      </c>
      <c r="Y35" s="97">
        <v>27</v>
      </c>
      <c r="Z35" s="37" t="str">
        <f t="shared" si="15"/>
        <v>NC</v>
      </c>
      <c r="AA35" s="37" t="str">
        <f t="shared" si="15"/>
        <v>NC</v>
      </c>
      <c r="AB35" s="37" t="str">
        <f t="shared" si="15"/>
        <v>NC</v>
      </c>
      <c r="AC35" s="37" t="str">
        <f t="shared" si="15"/>
        <v>NC</v>
      </c>
      <c r="AD35" s="37" t="str">
        <f t="shared" si="15"/>
        <v>NC</v>
      </c>
      <c r="AE35" s="37" t="str">
        <f t="shared" si="15"/>
        <v>NC</v>
      </c>
      <c r="AF35" s="37" t="str">
        <f t="shared" si="15"/>
        <v>NC</v>
      </c>
      <c r="AG35" s="37" t="str">
        <f t="shared" si="15"/>
        <v>NC</v>
      </c>
      <c r="AH35" s="37" t="str">
        <f t="shared" si="15"/>
        <v>NC</v>
      </c>
      <c r="AI35" s="37" t="str">
        <f t="shared" si="15"/>
        <v>NC</v>
      </c>
      <c r="AJ35" s="37">
        <f t="shared" si="15"/>
        <v>1033872</v>
      </c>
      <c r="AK35" s="37" t="str">
        <f t="shared" si="15"/>
        <v>NC</v>
      </c>
      <c r="AL35" s="37" t="str">
        <f t="shared" si="15"/>
        <v>NC</v>
      </c>
      <c r="AM35" s="37" t="str">
        <f t="shared" si="15"/>
        <v>NC</v>
      </c>
      <c r="AN35" s="37" t="str">
        <f t="shared" si="15"/>
        <v>NC</v>
      </c>
      <c r="AO35" s="37" t="str">
        <f t="shared" si="15"/>
        <v>NC</v>
      </c>
      <c r="AP35" s="97">
        <v>27</v>
      </c>
      <c r="AQ35" s="40" t="s">
        <v>58</v>
      </c>
      <c r="AR35" s="40" t="s">
        <v>59</v>
      </c>
      <c r="AS35" s="40" t="s">
        <v>59</v>
      </c>
      <c r="AT35" s="40" t="s">
        <v>59</v>
      </c>
      <c r="AU35" s="40" t="s">
        <v>59</v>
      </c>
      <c r="AV35" s="40" t="s">
        <v>59</v>
      </c>
      <c r="AW35" s="40" t="s">
        <v>59</v>
      </c>
      <c r="AX35" s="40" t="s">
        <v>58</v>
      </c>
      <c r="AY35" s="40" t="s">
        <v>59</v>
      </c>
      <c r="AZ35" s="40" t="s">
        <v>59</v>
      </c>
      <c r="BA35" s="40" t="s">
        <v>59</v>
      </c>
      <c r="BB35" s="40" t="s">
        <v>59</v>
      </c>
      <c r="BC35" s="40" t="s">
        <v>59</v>
      </c>
      <c r="BD35" s="40" t="s">
        <v>58</v>
      </c>
      <c r="BE35" s="40" t="s">
        <v>59</v>
      </c>
      <c r="BF35" s="40" t="s">
        <v>59</v>
      </c>
      <c r="BG35" s="97">
        <v>27</v>
      </c>
      <c r="BH35" s="41" t="s">
        <v>59</v>
      </c>
      <c r="BI35" s="41" t="s">
        <v>59</v>
      </c>
      <c r="BJ35" s="41" t="s">
        <v>58</v>
      </c>
      <c r="BK35" s="41" t="s">
        <v>59</v>
      </c>
      <c r="BL35" s="41" t="s">
        <v>59</v>
      </c>
      <c r="BM35" s="41" t="s">
        <v>59</v>
      </c>
      <c r="BN35" s="41" t="s">
        <v>59</v>
      </c>
      <c r="BO35" s="41" t="s">
        <v>59</v>
      </c>
      <c r="BP35" s="41" t="s">
        <v>59</v>
      </c>
      <c r="BQ35" s="41" t="s">
        <v>59</v>
      </c>
      <c r="BR35" s="41" t="s">
        <v>59</v>
      </c>
      <c r="BS35" s="41" t="s">
        <v>59</v>
      </c>
      <c r="BT35" s="41" t="s">
        <v>59</v>
      </c>
      <c r="BU35" s="41" t="s">
        <v>59</v>
      </c>
      <c r="BV35" s="41" t="s">
        <v>59</v>
      </c>
      <c r="BW35" s="41" t="s">
        <v>59</v>
      </c>
      <c r="BX35" s="97">
        <v>27</v>
      </c>
      <c r="BY35" s="42" t="s">
        <v>59</v>
      </c>
      <c r="BZ35" s="42" t="s">
        <v>59</v>
      </c>
      <c r="CA35" s="42" t="s">
        <v>58</v>
      </c>
      <c r="CB35" s="42" t="s">
        <v>59</v>
      </c>
      <c r="CC35" s="42" t="s">
        <v>59</v>
      </c>
      <c r="CD35" s="42" t="s">
        <v>59</v>
      </c>
      <c r="CE35" s="42" t="s">
        <v>59</v>
      </c>
      <c r="CF35" s="42" t="s">
        <v>59</v>
      </c>
      <c r="CG35" s="42" t="s">
        <v>59</v>
      </c>
      <c r="CH35" s="42" t="s">
        <v>59</v>
      </c>
      <c r="CI35" s="42" t="s">
        <v>59</v>
      </c>
      <c r="CJ35" s="42" t="s">
        <v>59</v>
      </c>
      <c r="CK35" s="42" t="s">
        <v>59</v>
      </c>
      <c r="CL35" s="42" t="s">
        <v>59</v>
      </c>
      <c r="CM35" s="42" t="s">
        <v>59</v>
      </c>
      <c r="CN35" s="42" t="s">
        <v>59</v>
      </c>
      <c r="CO35" s="97">
        <v>27</v>
      </c>
      <c r="CP35" s="43" t="str">
        <f t="shared" si="34"/>
        <v>NO CUMPLE</v>
      </c>
      <c r="CQ35" s="43" t="str">
        <f t="shared" si="34"/>
        <v>CUMPLE</v>
      </c>
      <c r="CR35" s="43" t="str">
        <f t="shared" si="34"/>
        <v>NO CUMPLE</v>
      </c>
      <c r="CS35" s="43" t="str">
        <f t="shared" si="34"/>
        <v>CUMPLE</v>
      </c>
      <c r="CT35" s="43" t="str">
        <f t="shared" si="34"/>
        <v>CUMPLE</v>
      </c>
      <c r="CU35" s="43" t="str">
        <f t="shared" si="34"/>
        <v>CUMPLE</v>
      </c>
      <c r="CV35" s="43" t="str">
        <f t="shared" si="34"/>
        <v>CUMPLE</v>
      </c>
      <c r="CW35" s="43" t="str">
        <f t="shared" si="34"/>
        <v>NO CUMPLE</v>
      </c>
      <c r="CX35" s="43" t="str">
        <f t="shared" si="34"/>
        <v>CUMPLE</v>
      </c>
      <c r="CY35" s="43" t="str">
        <f t="shared" si="34"/>
        <v>CUMPLE</v>
      </c>
      <c r="CZ35" s="43" t="str">
        <f t="shared" si="34"/>
        <v>CUMPLE</v>
      </c>
      <c r="DA35" s="43" t="str">
        <f t="shared" si="34"/>
        <v>CUMPLE</v>
      </c>
      <c r="DB35" s="43" t="str">
        <f t="shared" si="34"/>
        <v>CUMPLE</v>
      </c>
      <c r="DC35" s="43" t="str">
        <f t="shared" si="34"/>
        <v>NO CUMPLE</v>
      </c>
      <c r="DD35" s="43" t="str">
        <f t="shared" si="34"/>
        <v>CUMPLE</v>
      </c>
      <c r="DE35" s="43" t="str">
        <f t="shared" si="32"/>
        <v>CUMPLE</v>
      </c>
      <c r="DF35" s="97">
        <v>27</v>
      </c>
      <c r="DG35" s="44" t="s">
        <v>57</v>
      </c>
      <c r="DH35" s="44" t="s">
        <v>57</v>
      </c>
      <c r="DI35" s="44" t="s">
        <v>57</v>
      </c>
      <c r="DJ35" s="44" t="s">
        <v>57</v>
      </c>
      <c r="DK35" s="44" t="s">
        <v>57</v>
      </c>
      <c r="DL35" s="44" t="s">
        <v>57</v>
      </c>
      <c r="DM35" s="44" t="s">
        <v>57</v>
      </c>
      <c r="DN35" s="44" t="s">
        <v>57</v>
      </c>
      <c r="DO35" s="44" t="s">
        <v>57</v>
      </c>
      <c r="DP35" s="44" t="s">
        <v>57</v>
      </c>
      <c r="DQ35" s="44" t="s">
        <v>59</v>
      </c>
      <c r="DR35" s="44" t="s">
        <v>57</v>
      </c>
      <c r="DS35" s="44" t="s">
        <v>57</v>
      </c>
      <c r="DT35" s="44" t="s">
        <v>57</v>
      </c>
      <c r="DU35" s="44" t="s">
        <v>57</v>
      </c>
      <c r="DV35" s="44" t="s">
        <v>57</v>
      </c>
      <c r="DW35" s="97">
        <v>27</v>
      </c>
      <c r="DX35" s="45" t="s">
        <v>57</v>
      </c>
      <c r="DY35" s="45" t="s">
        <v>57</v>
      </c>
      <c r="DZ35" s="45" t="s">
        <v>57</v>
      </c>
      <c r="EA35" s="45" t="s">
        <v>57</v>
      </c>
      <c r="EB35" s="45" t="s">
        <v>57</v>
      </c>
      <c r="EC35" s="45" t="s">
        <v>57</v>
      </c>
      <c r="ED35" s="45" t="s">
        <v>57</v>
      </c>
      <c r="EE35" s="45" t="s">
        <v>57</v>
      </c>
      <c r="EF35" s="45" t="s">
        <v>57</v>
      </c>
      <c r="EG35" s="45" t="s">
        <v>57</v>
      </c>
      <c r="EH35" s="45" t="s">
        <v>59</v>
      </c>
      <c r="EI35" s="45" t="s">
        <v>57</v>
      </c>
      <c r="EJ35" s="45" t="s">
        <v>57</v>
      </c>
      <c r="EK35" s="45" t="s">
        <v>57</v>
      </c>
      <c r="EL35" s="45" t="s">
        <v>57</v>
      </c>
      <c r="EM35" s="45" t="s">
        <v>57</v>
      </c>
      <c r="EN35" s="97">
        <v>27</v>
      </c>
      <c r="EO35" s="37" t="str">
        <f t="shared" si="35"/>
        <v/>
      </c>
      <c r="EP35" s="37" t="str">
        <f t="shared" si="35"/>
        <v/>
      </c>
      <c r="EQ35" s="37" t="str">
        <f t="shared" si="35"/>
        <v/>
      </c>
      <c r="ER35" s="37" t="str">
        <f t="shared" si="35"/>
        <v/>
      </c>
      <c r="ES35" s="37" t="str">
        <f t="shared" si="35"/>
        <v/>
      </c>
      <c r="ET35" s="37" t="str">
        <f t="shared" si="35"/>
        <v/>
      </c>
      <c r="EU35" s="37" t="str">
        <f t="shared" si="35"/>
        <v/>
      </c>
      <c r="EV35" s="37" t="str">
        <f t="shared" si="35"/>
        <v/>
      </c>
      <c r="EW35" s="37" t="str">
        <f t="shared" si="35"/>
        <v/>
      </c>
      <c r="EX35" s="37" t="str">
        <f t="shared" si="35"/>
        <v/>
      </c>
      <c r="EY35" s="37">
        <f t="shared" si="35"/>
        <v>1033872</v>
      </c>
      <c r="EZ35" s="37" t="str">
        <f t="shared" si="35"/>
        <v/>
      </c>
      <c r="FA35" s="37" t="str">
        <f t="shared" si="35"/>
        <v/>
      </c>
      <c r="FB35" s="37" t="str">
        <f t="shared" si="35"/>
        <v/>
      </c>
      <c r="FC35" s="37" t="str">
        <f t="shared" si="35"/>
        <v/>
      </c>
      <c r="FD35" s="37" t="str">
        <f t="shared" si="33"/>
        <v/>
      </c>
      <c r="FE35" s="37">
        <v>1033986</v>
      </c>
      <c r="FF35" s="37">
        <v>1033986</v>
      </c>
      <c r="FG35" s="46">
        <f t="shared" si="16"/>
        <v>1</v>
      </c>
      <c r="FH35" s="46">
        <f t="shared" si="17"/>
        <v>0</v>
      </c>
      <c r="FI35" s="47">
        <f t="shared" si="18"/>
        <v>1033872</v>
      </c>
      <c r="FJ35" s="48">
        <f t="shared" si="30"/>
        <v>3877.0199999999995</v>
      </c>
      <c r="FK35" s="97">
        <v>27</v>
      </c>
      <c r="FL35" s="49" t="str">
        <f t="shared" si="19"/>
        <v/>
      </c>
      <c r="FM35" s="49" t="str">
        <f t="shared" si="19"/>
        <v/>
      </c>
      <c r="FN35" s="49" t="str">
        <f t="shared" si="19"/>
        <v/>
      </c>
      <c r="FO35" s="49" t="str">
        <f t="shared" si="19"/>
        <v/>
      </c>
      <c r="FP35" s="49" t="str">
        <f t="shared" si="19"/>
        <v/>
      </c>
      <c r="FQ35" s="49" t="str">
        <f t="shared" si="19"/>
        <v/>
      </c>
      <c r="FR35" s="49" t="str">
        <f t="shared" si="19"/>
        <v/>
      </c>
      <c r="FS35" s="49" t="str">
        <f t="shared" si="19"/>
        <v/>
      </c>
      <c r="FT35" s="49" t="str">
        <f t="shared" si="19"/>
        <v/>
      </c>
      <c r="FU35" s="49" t="str">
        <f t="shared" si="19"/>
        <v/>
      </c>
      <c r="FV35" s="49">
        <f t="shared" si="19"/>
        <v>26666.666666666672</v>
      </c>
      <c r="FW35" s="49" t="str">
        <f t="shared" si="19"/>
        <v/>
      </c>
      <c r="FX35" s="49" t="str">
        <f t="shared" si="19"/>
        <v/>
      </c>
      <c r="FY35" s="49" t="str">
        <f t="shared" si="19"/>
        <v/>
      </c>
      <c r="FZ35" s="49" t="str">
        <f t="shared" si="19"/>
        <v/>
      </c>
      <c r="GA35" s="49" t="str">
        <f t="shared" si="19"/>
        <v/>
      </c>
      <c r="GB35" s="97">
        <v>27</v>
      </c>
      <c r="GC35" s="50" t="str">
        <f t="shared" si="20"/>
        <v/>
      </c>
      <c r="GD35" s="50" t="str">
        <f t="shared" si="20"/>
        <v/>
      </c>
      <c r="GE35" s="50" t="str">
        <f t="shared" si="20"/>
        <v/>
      </c>
      <c r="GF35" s="50" t="str">
        <f t="shared" si="20"/>
        <v/>
      </c>
      <c r="GG35" s="50" t="str">
        <f t="shared" si="20"/>
        <v/>
      </c>
      <c r="GH35" s="50" t="str">
        <f t="shared" si="20"/>
        <v/>
      </c>
      <c r="GI35" s="50" t="str">
        <f t="shared" si="20"/>
        <v/>
      </c>
      <c r="GJ35" s="50" t="str">
        <f t="shared" si="20"/>
        <v/>
      </c>
      <c r="GK35" s="50" t="str">
        <f t="shared" si="20"/>
        <v/>
      </c>
      <c r="GL35" s="50" t="str">
        <f t="shared" si="20"/>
        <v/>
      </c>
      <c r="GM35" s="50">
        <f t="shared" si="20"/>
        <v>0</v>
      </c>
      <c r="GN35" s="50" t="str">
        <f t="shared" si="20"/>
        <v/>
      </c>
      <c r="GO35" s="50" t="str">
        <f t="shared" si="20"/>
        <v/>
      </c>
      <c r="GP35" s="50" t="str">
        <f t="shared" si="20"/>
        <v/>
      </c>
      <c r="GQ35" s="50" t="str">
        <f t="shared" si="20"/>
        <v/>
      </c>
      <c r="GR35" s="50" t="str">
        <f t="shared" si="20"/>
        <v/>
      </c>
      <c r="GS35" s="97">
        <v>27</v>
      </c>
      <c r="GT35" s="51" t="str">
        <f t="shared" si="21"/>
        <v/>
      </c>
      <c r="GU35" s="51" t="str">
        <f t="shared" si="21"/>
        <v/>
      </c>
      <c r="GV35" s="51" t="str">
        <f t="shared" si="21"/>
        <v/>
      </c>
      <c r="GW35" s="51" t="str">
        <f t="shared" si="21"/>
        <v/>
      </c>
      <c r="GX35" s="51" t="str">
        <f t="shared" si="21"/>
        <v/>
      </c>
      <c r="GY35" s="51" t="str">
        <f t="shared" si="21"/>
        <v/>
      </c>
      <c r="GZ35" s="51" t="str">
        <f t="shared" si="21"/>
        <v/>
      </c>
      <c r="HA35" s="51" t="str">
        <f t="shared" si="21"/>
        <v/>
      </c>
      <c r="HB35" s="51" t="str">
        <f t="shared" si="21"/>
        <v/>
      </c>
      <c r="HC35" s="51" t="str">
        <f t="shared" si="21"/>
        <v/>
      </c>
      <c r="HD35" s="51">
        <f t="shared" si="21"/>
        <v>0</v>
      </c>
      <c r="HE35" s="51" t="str">
        <f t="shared" si="21"/>
        <v/>
      </c>
      <c r="HF35" s="51" t="str">
        <f t="shared" si="21"/>
        <v/>
      </c>
      <c r="HG35" s="51" t="str">
        <f t="shared" si="21"/>
        <v/>
      </c>
      <c r="HH35" s="51" t="str">
        <f t="shared" si="21"/>
        <v/>
      </c>
      <c r="HI35" s="51" t="str">
        <f t="shared" si="21"/>
        <v/>
      </c>
      <c r="HJ35" s="100">
        <f t="shared" si="22"/>
        <v>0</v>
      </c>
      <c r="HK35" s="97">
        <v>27</v>
      </c>
      <c r="HL35" s="52" t="str">
        <f t="shared" si="23"/>
        <v/>
      </c>
      <c r="HM35" s="52" t="str">
        <f t="shared" si="23"/>
        <v/>
      </c>
      <c r="HN35" s="52" t="str">
        <f t="shared" si="23"/>
        <v/>
      </c>
      <c r="HO35" s="52" t="str">
        <f t="shared" si="23"/>
        <v/>
      </c>
      <c r="HP35" s="52" t="str">
        <f t="shared" si="23"/>
        <v/>
      </c>
      <c r="HQ35" s="52" t="str">
        <f t="shared" si="23"/>
        <v/>
      </c>
      <c r="HR35" s="52" t="str">
        <f t="shared" si="23"/>
        <v/>
      </c>
      <c r="HS35" s="52" t="str">
        <f t="shared" si="23"/>
        <v/>
      </c>
      <c r="HT35" s="52" t="str">
        <f t="shared" si="23"/>
        <v/>
      </c>
      <c r="HU35" s="52" t="str">
        <f t="shared" si="23"/>
        <v/>
      </c>
      <c r="HV35" s="52">
        <f t="shared" si="23"/>
        <v>40</v>
      </c>
      <c r="HW35" s="52" t="str">
        <f t="shared" si="23"/>
        <v/>
      </c>
      <c r="HX35" s="52" t="str">
        <f t="shared" si="23"/>
        <v/>
      </c>
      <c r="HY35" s="52" t="str">
        <f t="shared" si="23"/>
        <v/>
      </c>
      <c r="HZ35" s="52" t="str">
        <f t="shared" si="23"/>
        <v/>
      </c>
      <c r="IA35" s="52" t="str">
        <f t="shared" si="23"/>
        <v/>
      </c>
      <c r="IB35" s="97">
        <v>27</v>
      </c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>
        <v>24</v>
      </c>
      <c r="IN35" s="53"/>
      <c r="IO35" s="53"/>
      <c r="IP35" s="53"/>
      <c r="IQ35" s="53"/>
      <c r="IR35" s="53"/>
      <c r="IS35" s="97">
        <v>27</v>
      </c>
      <c r="IT35" s="54">
        <f t="shared" si="24"/>
        <v>0</v>
      </c>
      <c r="IU35" s="54">
        <f t="shared" si="24"/>
        <v>0</v>
      </c>
      <c r="IV35" s="54">
        <f t="shared" si="24"/>
        <v>0</v>
      </c>
      <c r="IW35" s="54">
        <f t="shared" si="24"/>
        <v>0</v>
      </c>
      <c r="IX35" s="54">
        <f t="shared" si="24"/>
        <v>0</v>
      </c>
      <c r="IY35" s="54">
        <f t="shared" si="24"/>
        <v>0</v>
      </c>
      <c r="IZ35" s="54">
        <f t="shared" si="24"/>
        <v>0</v>
      </c>
      <c r="JA35" s="54">
        <f t="shared" si="24"/>
        <v>0</v>
      </c>
      <c r="JB35" s="54">
        <f t="shared" si="24"/>
        <v>0</v>
      </c>
      <c r="JC35" s="54">
        <f t="shared" si="24"/>
        <v>0</v>
      </c>
      <c r="JD35" s="54">
        <f t="shared" si="24"/>
        <v>0</v>
      </c>
      <c r="JE35" s="54">
        <f t="shared" si="24"/>
        <v>0</v>
      </c>
      <c r="JF35" s="54">
        <f t="shared" si="24"/>
        <v>0</v>
      </c>
      <c r="JG35" s="54">
        <f t="shared" si="24"/>
        <v>0</v>
      </c>
      <c r="JH35" s="54">
        <f t="shared" si="24"/>
        <v>0</v>
      </c>
      <c r="JI35" s="54">
        <f t="shared" si="24"/>
        <v>0</v>
      </c>
      <c r="JJ35" s="97">
        <v>27</v>
      </c>
      <c r="JK35" s="55" t="str">
        <f t="shared" si="25"/>
        <v/>
      </c>
      <c r="JL35" s="55" t="str">
        <f t="shared" si="25"/>
        <v/>
      </c>
      <c r="JM35" s="55" t="str">
        <f t="shared" si="25"/>
        <v/>
      </c>
      <c r="JN35" s="55" t="str">
        <f t="shared" si="25"/>
        <v/>
      </c>
      <c r="JO35" s="55" t="str">
        <f t="shared" si="25"/>
        <v/>
      </c>
      <c r="JP35" s="55" t="str">
        <f t="shared" si="25"/>
        <v/>
      </c>
      <c r="JQ35" s="55" t="str">
        <f t="shared" si="25"/>
        <v/>
      </c>
      <c r="JR35" s="55" t="str">
        <f t="shared" si="25"/>
        <v/>
      </c>
      <c r="JS35" s="55" t="str">
        <f t="shared" si="25"/>
        <v/>
      </c>
      <c r="JT35" s="55" t="str">
        <f t="shared" si="25"/>
        <v/>
      </c>
      <c r="JU35" s="55">
        <f t="shared" si="25"/>
        <v>40</v>
      </c>
      <c r="JV35" s="55" t="str">
        <f t="shared" si="25"/>
        <v/>
      </c>
      <c r="JW35" s="55" t="str">
        <f t="shared" si="25"/>
        <v/>
      </c>
      <c r="JX35" s="55" t="str">
        <f t="shared" si="25"/>
        <v/>
      </c>
      <c r="JY35" s="55" t="str">
        <f t="shared" si="25"/>
        <v/>
      </c>
      <c r="JZ35" s="55" t="str">
        <f t="shared" si="25"/>
        <v/>
      </c>
      <c r="KA35" s="56">
        <f t="shared" si="9"/>
        <v>40</v>
      </c>
      <c r="KB35" s="57" t="str">
        <f t="shared" si="26"/>
        <v/>
      </c>
      <c r="KC35" s="57" t="str">
        <f t="shared" si="10"/>
        <v>ICL DIDACTICA SAS</v>
      </c>
      <c r="KD35" s="57" t="str">
        <f t="shared" si="27"/>
        <v/>
      </c>
      <c r="KE35" s="58" t="str">
        <f t="shared" si="28"/>
        <v>ICL DIDACTICA SAS</v>
      </c>
      <c r="KF35" s="59" t="str">
        <f t="shared" si="11"/>
        <v/>
      </c>
      <c r="KG35" s="59">
        <f t="shared" si="12"/>
        <v>1033872</v>
      </c>
      <c r="KH35" s="59" t="str">
        <f t="shared" si="13"/>
        <v/>
      </c>
      <c r="KI35" s="59">
        <f t="shared" si="14"/>
        <v>1033872</v>
      </c>
      <c r="KJ35" s="97">
        <v>27</v>
      </c>
    </row>
    <row r="36" spans="1:296" ht="25.5" x14ac:dyDescent="0.15">
      <c r="A36" s="97">
        <v>28</v>
      </c>
      <c r="B36" s="98" t="s">
        <v>104</v>
      </c>
      <c r="C36" s="98" t="s">
        <v>105</v>
      </c>
      <c r="D36" s="98" t="s">
        <v>106</v>
      </c>
      <c r="E36" s="99" t="s">
        <v>109</v>
      </c>
      <c r="F36" s="98">
        <v>2</v>
      </c>
      <c r="G36" s="62">
        <v>2597449</v>
      </c>
      <c r="H36" s="97">
        <v>28</v>
      </c>
      <c r="I36" s="37" t="s">
        <v>57</v>
      </c>
      <c r="J36" s="37" t="s">
        <v>57</v>
      </c>
      <c r="K36" s="37" t="s">
        <v>57</v>
      </c>
      <c r="L36" s="37" t="s">
        <v>57</v>
      </c>
      <c r="M36" s="37" t="s">
        <v>57</v>
      </c>
      <c r="N36" s="37" t="s">
        <v>57</v>
      </c>
      <c r="O36" s="37" t="s">
        <v>57</v>
      </c>
      <c r="P36" s="39" t="s">
        <v>57</v>
      </c>
      <c r="Q36" s="39" t="s">
        <v>57</v>
      </c>
      <c r="R36" s="37" t="s">
        <v>57</v>
      </c>
      <c r="S36" s="37">
        <v>2597294</v>
      </c>
      <c r="T36" s="37" t="s">
        <v>57</v>
      </c>
      <c r="U36" s="37" t="s">
        <v>57</v>
      </c>
      <c r="V36" s="37" t="s">
        <v>57</v>
      </c>
      <c r="W36" s="39" t="s">
        <v>57</v>
      </c>
      <c r="X36" s="37" t="s">
        <v>57</v>
      </c>
      <c r="Y36" s="97">
        <v>28</v>
      </c>
      <c r="Z36" s="37" t="str">
        <f t="shared" si="15"/>
        <v>NC</v>
      </c>
      <c r="AA36" s="37" t="str">
        <f t="shared" si="15"/>
        <v>NC</v>
      </c>
      <c r="AB36" s="37" t="str">
        <f t="shared" si="15"/>
        <v>NC</v>
      </c>
      <c r="AC36" s="37" t="str">
        <f t="shared" si="15"/>
        <v>NC</v>
      </c>
      <c r="AD36" s="37" t="str">
        <f t="shared" si="15"/>
        <v>NC</v>
      </c>
      <c r="AE36" s="37" t="str">
        <f t="shared" si="15"/>
        <v>NC</v>
      </c>
      <c r="AF36" s="37" t="str">
        <f t="shared" si="15"/>
        <v>NC</v>
      </c>
      <c r="AG36" s="37" t="str">
        <f t="shared" si="15"/>
        <v>NC</v>
      </c>
      <c r="AH36" s="37" t="str">
        <f t="shared" si="15"/>
        <v>NC</v>
      </c>
      <c r="AI36" s="37" t="str">
        <f t="shared" si="15"/>
        <v>NC</v>
      </c>
      <c r="AJ36" s="37">
        <f t="shared" si="15"/>
        <v>2597294</v>
      </c>
      <c r="AK36" s="37" t="str">
        <f t="shared" si="15"/>
        <v>NC</v>
      </c>
      <c r="AL36" s="37" t="str">
        <f t="shared" si="15"/>
        <v>NC</v>
      </c>
      <c r="AM36" s="37" t="str">
        <f t="shared" si="15"/>
        <v>NC</v>
      </c>
      <c r="AN36" s="37" t="str">
        <f t="shared" si="15"/>
        <v>NC</v>
      </c>
      <c r="AO36" s="37" t="str">
        <f t="shared" si="15"/>
        <v>NC</v>
      </c>
      <c r="AP36" s="97">
        <v>28</v>
      </c>
      <c r="AQ36" s="40" t="s">
        <v>58</v>
      </c>
      <c r="AR36" s="40" t="s">
        <v>59</v>
      </c>
      <c r="AS36" s="40" t="s">
        <v>59</v>
      </c>
      <c r="AT36" s="40" t="s">
        <v>59</v>
      </c>
      <c r="AU36" s="40" t="s">
        <v>59</v>
      </c>
      <c r="AV36" s="40" t="s">
        <v>59</v>
      </c>
      <c r="AW36" s="40" t="s">
        <v>59</v>
      </c>
      <c r="AX36" s="40" t="s">
        <v>58</v>
      </c>
      <c r="AY36" s="40" t="s">
        <v>59</v>
      </c>
      <c r="AZ36" s="40" t="s">
        <v>59</v>
      </c>
      <c r="BA36" s="40" t="s">
        <v>59</v>
      </c>
      <c r="BB36" s="40" t="s">
        <v>59</v>
      </c>
      <c r="BC36" s="40" t="s">
        <v>59</v>
      </c>
      <c r="BD36" s="40" t="s">
        <v>58</v>
      </c>
      <c r="BE36" s="40" t="s">
        <v>59</v>
      </c>
      <c r="BF36" s="40" t="s">
        <v>59</v>
      </c>
      <c r="BG36" s="97">
        <v>28</v>
      </c>
      <c r="BH36" s="41" t="s">
        <v>59</v>
      </c>
      <c r="BI36" s="41" t="s">
        <v>59</v>
      </c>
      <c r="BJ36" s="41" t="s">
        <v>58</v>
      </c>
      <c r="BK36" s="41" t="s">
        <v>59</v>
      </c>
      <c r="BL36" s="41" t="s">
        <v>59</v>
      </c>
      <c r="BM36" s="41" t="s">
        <v>59</v>
      </c>
      <c r="BN36" s="41" t="s">
        <v>59</v>
      </c>
      <c r="BO36" s="41" t="s">
        <v>59</v>
      </c>
      <c r="BP36" s="41" t="s">
        <v>59</v>
      </c>
      <c r="BQ36" s="41" t="s">
        <v>59</v>
      </c>
      <c r="BR36" s="41" t="s">
        <v>59</v>
      </c>
      <c r="BS36" s="41" t="s">
        <v>59</v>
      </c>
      <c r="BT36" s="41" t="s">
        <v>59</v>
      </c>
      <c r="BU36" s="41" t="s">
        <v>59</v>
      </c>
      <c r="BV36" s="41" t="s">
        <v>59</v>
      </c>
      <c r="BW36" s="41" t="s">
        <v>59</v>
      </c>
      <c r="BX36" s="97">
        <v>28</v>
      </c>
      <c r="BY36" s="42" t="s">
        <v>59</v>
      </c>
      <c r="BZ36" s="42" t="s">
        <v>59</v>
      </c>
      <c r="CA36" s="42" t="s">
        <v>58</v>
      </c>
      <c r="CB36" s="42" t="s">
        <v>59</v>
      </c>
      <c r="CC36" s="42" t="s">
        <v>59</v>
      </c>
      <c r="CD36" s="42" t="s">
        <v>59</v>
      </c>
      <c r="CE36" s="42" t="s">
        <v>59</v>
      </c>
      <c r="CF36" s="42" t="s">
        <v>59</v>
      </c>
      <c r="CG36" s="42" t="s">
        <v>59</v>
      </c>
      <c r="CH36" s="42" t="s">
        <v>59</v>
      </c>
      <c r="CI36" s="42" t="s">
        <v>59</v>
      </c>
      <c r="CJ36" s="42" t="s">
        <v>59</v>
      </c>
      <c r="CK36" s="42" t="s">
        <v>59</v>
      </c>
      <c r="CL36" s="42" t="s">
        <v>59</v>
      </c>
      <c r="CM36" s="42" t="s">
        <v>59</v>
      </c>
      <c r="CN36" s="42" t="s">
        <v>59</v>
      </c>
      <c r="CO36" s="97">
        <v>28</v>
      </c>
      <c r="CP36" s="43" t="str">
        <f t="shared" si="34"/>
        <v>NO CUMPLE</v>
      </c>
      <c r="CQ36" s="43" t="str">
        <f t="shared" si="34"/>
        <v>CUMPLE</v>
      </c>
      <c r="CR36" s="43" t="str">
        <f t="shared" si="34"/>
        <v>NO CUMPLE</v>
      </c>
      <c r="CS36" s="43" t="str">
        <f t="shared" si="34"/>
        <v>CUMPLE</v>
      </c>
      <c r="CT36" s="43" t="str">
        <f t="shared" si="34"/>
        <v>CUMPLE</v>
      </c>
      <c r="CU36" s="43" t="str">
        <f t="shared" si="34"/>
        <v>CUMPLE</v>
      </c>
      <c r="CV36" s="43" t="str">
        <f t="shared" si="34"/>
        <v>CUMPLE</v>
      </c>
      <c r="CW36" s="43" t="str">
        <f t="shared" si="34"/>
        <v>NO CUMPLE</v>
      </c>
      <c r="CX36" s="43" t="str">
        <f t="shared" si="34"/>
        <v>CUMPLE</v>
      </c>
      <c r="CY36" s="43" t="str">
        <f t="shared" si="34"/>
        <v>CUMPLE</v>
      </c>
      <c r="CZ36" s="43" t="str">
        <f t="shared" si="34"/>
        <v>CUMPLE</v>
      </c>
      <c r="DA36" s="43" t="str">
        <f t="shared" si="34"/>
        <v>CUMPLE</v>
      </c>
      <c r="DB36" s="43" t="str">
        <f t="shared" si="34"/>
        <v>CUMPLE</v>
      </c>
      <c r="DC36" s="43" t="str">
        <f t="shared" si="34"/>
        <v>NO CUMPLE</v>
      </c>
      <c r="DD36" s="43" t="str">
        <f t="shared" si="34"/>
        <v>CUMPLE</v>
      </c>
      <c r="DE36" s="43" t="str">
        <f t="shared" si="32"/>
        <v>CUMPLE</v>
      </c>
      <c r="DF36" s="97">
        <v>28</v>
      </c>
      <c r="DG36" s="44" t="s">
        <v>57</v>
      </c>
      <c r="DH36" s="44" t="s">
        <v>57</v>
      </c>
      <c r="DI36" s="44" t="s">
        <v>57</v>
      </c>
      <c r="DJ36" s="44" t="s">
        <v>57</v>
      </c>
      <c r="DK36" s="44" t="s">
        <v>57</v>
      </c>
      <c r="DL36" s="44" t="s">
        <v>57</v>
      </c>
      <c r="DM36" s="44" t="s">
        <v>57</v>
      </c>
      <c r="DN36" s="44" t="s">
        <v>57</v>
      </c>
      <c r="DO36" s="44" t="s">
        <v>57</v>
      </c>
      <c r="DP36" s="44" t="s">
        <v>57</v>
      </c>
      <c r="DQ36" s="44" t="s">
        <v>59</v>
      </c>
      <c r="DR36" s="44" t="s">
        <v>57</v>
      </c>
      <c r="DS36" s="44" t="s">
        <v>57</v>
      </c>
      <c r="DT36" s="44" t="s">
        <v>57</v>
      </c>
      <c r="DU36" s="44" t="s">
        <v>57</v>
      </c>
      <c r="DV36" s="44" t="s">
        <v>57</v>
      </c>
      <c r="DW36" s="97">
        <v>28</v>
      </c>
      <c r="DX36" s="45" t="s">
        <v>57</v>
      </c>
      <c r="DY36" s="45" t="s">
        <v>57</v>
      </c>
      <c r="DZ36" s="45" t="s">
        <v>57</v>
      </c>
      <c r="EA36" s="45" t="s">
        <v>57</v>
      </c>
      <c r="EB36" s="45" t="s">
        <v>57</v>
      </c>
      <c r="EC36" s="45" t="s">
        <v>57</v>
      </c>
      <c r="ED36" s="45" t="s">
        <v>57</v>
      </c>
      <c r="EE36" s="45" t="s">
        <v>57</v>
      </c>
      <c r="EF36" s="45" t="s">
        <v>57</v>
      </c>
      <c r="EG36" s="45" t="s">
        <v>57</v>
      </c>
      <c r="EH36" s="45" t="s">
        <v>59</v>
      </c>
      <c r="EI36" s="45" t="s">
        <v>57</v>
      </c>
      <c r="EJ36" s="45" t="s">
        <v>57</v>
      </c>
      <c r="EK36" s="45" t="s">
        <v>57</v>
      </c>
      <c r="EL36" s="45" t="s">
        <v>57</v>
      </c>
      <c r="EM36" s="45" t="s">
        <v>57</v>
      </c>
      <c r="EN36" s="97">
        <v>28</v>
      </c>
      <c r="EO36" s="37" t="str">
        <f t="shared" si="35"/>
        <v/>
      </c>
      <c r="EP36" s="37" t="str">
        <f t="shared" si="35"/>
        <v/>
      </c>
      <c r="EQ36" s="37" t="str">
        <f t="shared" si="35"/>
        <v/>
      </c>
      <c r="ER36" s="37" t="str">
        <f t="shared" si="35"/>
        <v/>
      </c>
      <c r="ES36" s="37" t="str">
        <f t="shared" si="35"/>
        <v/>
      </c>
      <c r="ET36" s="37" t="str">
        <f t="shared" si="35"/>
        <v/>
      </c>
      <c r="EU36" s="37" t="str">
        <f t="shared" si="35"/>
        <v/>
      </c>
      <c r="EV36" s="37" t="str">
        <f t="shared" si="35"/>
        <v/>
      </c>
      <c r="EW36" s="37" t="str">
        <f t="shared" si="35"/>
        <v/>
      </c>
      <c r="EX36" s="37" t="str">
        <f t="shared" si="35"/>
        <v/>
      </c>
      <c r="EY36" s="37">
        <f t="shared" si="35"/>
        <v>2597294</v>
      </c>
      <c r="EZ36" s="37" t="str">
        <f t="shared" si="35"/>
        <v/>
      </c>
      <c r="FA36" s="37" t="str">
        <f t="shared" si="35"/>
        <v/>
      </c>
      <c r="FB36" s="37" t="str">
        <f t="shared" si="35"/>
        <v/>
      </c>
      <c r="FC36" s="37" t="str">
        <f t="shared" si="35"/>
        <v/>
      </c>
      <c r="FD36" s="37" t="str">
        <f t="shared" si="33"/>
        <v/>
      </c>
      <c r="FE36" s="37">
        <v>2597449</v>
      </c>
      <c r="FF36" s="37">
        <v>2597449</v>
      </c>
      <c r="FG36" s="46">
        <f t="shared" si="16"/>
        <v>1</v>
      </c>
      <c r="FH36" s="46">
        <f t="shared" si="17"/>
        <v>0</v>
      </c>
      <c r="FI36" s="47">
        <f t="shared" si="18"/>
        <v>2597294</v>
      </c>
      <c r="FJ36" s="48">
        <f t="shared" si="30"/>
        <v>9739.8524999999991</v>
      </c>
      <c r="FK36" s="97">
        <v>28</v>
      </c>
      <c r="FL36" s="49" t="str">
        <f t="shared" si="19"/>
        <v/>
      </c>
      <c r="FM36" s="49" t="str">
        <f t="shared" si="19"/>
        <v/>
      </c>
      <c r="FN36" s="49" t="str">
        <f t="shared" si="19"/>
        <v/>
      </c>
      <c r="FO36" s="49" t="str">
        <f t="shared" si="19"/>
        <v/>
      </c>
      <c r="FP36" s="49" t="str">
        <f t="shared" si="19"/>
        <v/>
      </c>
      <c r="FQ36" s="49" t="str">
        <f t="shared" si="19"/>
        <v/>
      </c>
      <c r="FR36" s="49" t="str">
        <f t="shared" si="19"/>
        <v/>
      </c>
      <c r="FS36" s="49" t="str">
        <f t="shared" si="19"/>
        <v/>
      </c>
      <c r="FT36" s="49" t="str">
        <f t="shared" si="19"/>
        <v/>
      </c>
      <c r="FU36" s="49" t="str">
        <f t="shared" si="19"/>
        <v/>
      </c>
      <c r="FV36" s="49">
        <f t="shared" si="19"/>
        <v>26666.666666666668</v>
      </c>
      <c r="FW36" s="49" t="str">
        <f t="shared" si="19"/>
        <v/>
      </c>
      <c r="FX36" s="49" t="str">
        <f t="shared" si="19"/>
        <v/>
      </c>
      <c r="FY36" s="49" t="str">
        <f t="shared" si="19"/>
        <v/>
      </c>
      <c r="FZ36" s="49" t="str">
        <f t="shared" si="19"/>
        <v/>
      </c>
      <c r="GA36" s="49" t="str">
        <f t="shared" si="19"/>
        <v/>
      </c>
      <c r="GB36" s="97">
        <v>28</v>
      </c>
      <c r="GC36" s="50" t="str">
        <f t="shared" si="20"/>
        <v/>
      </c>
      <c r="GD36" s="50" t="str">
        <f t="shared" si="20"/>
        <v/>
      </c>
      <c r="GE36" s="50" t="str">
        <f t="shared" si="20"/>
        <v/>
      </c>
      <c r="GF36" s="50" t="str">
        <f t="shared" si="20"/>
        <v/>
      </c>
      <c r="GG36" s="50" t="str">
        <f t="shared" si="20"/>
        <v/>
      </c>
      <c r="GH36" s="50" t="str">
        <f t="shared" si="20"/>
        <v/>
      </c>
      <c r="GI36" s="50" t="str">
        <f t="shared" si="20"/>
        <v/>
      </c>
      <c r="GJ36" s="50" t="str">
        <f t="shared" si="20"/>
        <v/>
      </c>
      <c r="GK36" s="50" t="str">
        <f t="shared" si="20"/>
        <v/>
      </c>
      <c r="GL36" s="50" t="str">
        <f t="shared" si="20"/>
        <v/>
      </c>
      <c r="GM36" s="50">
        <f t="shared" si="20"/>
        <v>0</v>
      </c>
      <c r="GN36" s="50" t="str">
        <f t="shared" si="20"/>
        <v/>
      </c>
      <c r="GO36" s="50" t="str">
        <f t="shared" si="20"/>
        <v/>
      </c>
      <c r="GP36" s="50" t="str">
        <f t="shared" si="20"/>
        <v/>
      </c>
      <c r="GQ36" s="50" t="str">
        <f t="shared" si="20"/>
        <v/>
      </c>
      <c r="GR36" s="50" t="str">
        <f t="shared" si="20"/>
        <v/>
      </c>
      <c r="GS36" s="97">
        <v>28</v>
      </c>
      <c r="GT36" s="51" t="str">
        <f t="shared" si="21"/>
        <v/>
      </c>
      <c r="GU36" s="51" t="str">
        <f t="shared" si="21"/>
        <v/>
      </c>
      <c r="GV36" s="51" t="str">
        <f t="shared" si="21"/>
        <v/>
      </c>
      <c r="GW36" s="51" t="str">
        <f t="shared" si="21"/>
        <v/>
      </c>
      <c r="GX36" s="51" t="str">
        <f t="shared" si="21"/>
        <v/>
      </c>
      <c r="GY36" s="51" t="str">
        <f t="shared" si="21"/>
        <v/>
      </c>
      <c r="GZ36" s="51" t="str">
        <f t="shared" si="21"/>
        <v/>
      </c>
      <c r="HA36" s="51" t="str">
        <f t="shared" si="21"/>
        <v/>
      </c>
      <c r="HB36" s="51" t="str">
        <f t="shared" si="21"/>
        <v/>
      </c>
      <c r="HC36" s="51" t="str">
        <f t="shared" si="21"/>
        <v/>
      </c>
      <c r="HD36" s="51">
        <f t="shared" si="21"/>
        <v>0</v>
      </c>
      <c r="HE36" s="51" t="str">
        <f t="shared" si="21"/>
        <v/>
      </c>
      <c r="HF36" s="51" t="str">
        <f t="shared" si="21"/>
        <v/>
      </c>
      <c r="HG36" s="51" t="str">
        <f t="shared" si="21"/>
        <v/>
      </c>
      <c r="HH36" s="51" t="str">
        <f t="shared" si="21"/>
        <v/>
      </c>
      <c r="HI36" s="51" t="str">
        <f t="shared" si="21"/>
        <v/>
      </c>
      <c r="HJ36" s="100">
        <f t="shared" si="22"/>
        <v>0</v>
      </c>
      <c r="HK36" s="97">
        <v>28</v>
      </c>
      <c r="HL36" s="52" t="str">
        <f t="shared" si="23"/>
        <v/>
      </c>
      <c r="HM36" s="52" t="str">
        <f t="shared" si="23"/>
        <v/>
      </c>
      <c r="HN36" s="52" t="str">
        <f t="shared" si="23"/>
        <v/>
      </c>
      <c r="HO36" s="52" t="str">
        <f t="shared" si="23"/>
        <v/>
      </c>
      <c r="HP36" s="52" t="str">
        <f t="shared" si="23"/>
        <v/>
      </c>
      <c r="HQ36" s="52" t="str">
        <f t="shared" si="23"/>
        <v/>
      </c>
      <c r="HR36" s="52" t="str">
        <f t="shared" si="23"/>
        <v/>
      </c>
      <c r="HS36" s="52" t="str">
        <f t="shared" si="23"/>
        <v/>
      </c>
      <c r="HT36" s="52" t="str">
        <f t="shared" si="23"/>
        <v/>
      </c>
      <c r="HU36" s="52" t="str">
        <f t="shared" si="23"/>
        <v/>
      </c>
      <c r="HV36" s="52">
        <f t="shared" si="23"/>
        <v>40</v>
      </c>
      <c r="HW36" s="52" t="str">
        <f t="shared" si="23"/>
        <v/>
      </c>
      <c r="HX36" s="52" t="str">
        <f t="shared" si="23"/>
        <v/>
      </c>
      <c r="HY36" s="52" t="str">
        <f t="shared" si="23"/>
        <v/>
      </c>
      <c r="HZ36" s="52" t="str">
        <f t="shared" si="23"/>
        <v/>
      </c>
      <c r="IA36" s="52" t="str">
        <f t="shared" si="23"/>
        <v/>
      </c>
      <c r="IB36" s="97">
        <v>28</v>
      </c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>
        <v>24</v>
      </c>
      <c r="IN36" s="53"/>
      <c r="IO36" s="53"/>
      <c r="IP36" s="53"/>
      <c r="IQ36" s="53"/>
      <c r="IR36" s="53"/>
      <c r="IS36" s="97">
        <v>28</v>
      </c>
      <c r="IT36" s="54">
        <f t="shared" si="24"/>
        <v>0</v>
      </c>
      <c r="IU36" s="54">
        <f t="shared" si="24"/>
        <v>0</v>
      </c>
      <c r="IV36" s="54">
        <f t="shared" si="24"/>
        <v>0</v>
      </c>
      <c r="IW36" s="54">
        <f t="shared" si="24"/>
        <v>0</v>
      </c>
      <c r="IX36" s="54">
        <f t="shared" si="24"/>
        <v>0</v>
      </c>
      <c r="IY36" s="54">
        <f t="shared" si="24"/>
        <v>0</v>
      </c>
      <c r="IZ36" s="54">
        <f t="shared" si="24"/>
        <v>0</v>
      </c>
      <c r="JA36" s="54">
        <f t="shared" si="24"/>
        <v>0</v>
      </c>
      <c r="JB36" s="54">
        <f t="shared" si="24"/>
        <v>0</v>
      </c>
      <c r="JC36" s="54">
        <f t="shared" si="24"/>
        <v>0</v>
      </c>
      <c r="JD36" s="54">
        <f t="shared" si="24"/>
        <v>0</v>
      </c>
      <c r="JE36" s="54">
        <f t="shared" si="24"/>
        <v>0</v>
      </c>
      <c r="JF36" s="54">
        <f t="shared" si="24"/>
        <v>0</v>
      </c>
      <c r="JG36" s="54">
        <f t="shared" si="24"/>
        <v>0</v>
      </c>
      <c r="JH36" s="54">
        <f t="shared" si="24"/>
        <v>0</v>
      </c>
      <c r="JI36" s="54">
        <f t="shared" si="24"/>
        <v>0</v>
      </c>
      <c r="JJ36" s="97">
        <v>28</v>
      </c>
      <c r="JK36" s="55" t="str">
        <f t="shared" si="25"/>
        <v/>
      </c>
      <c r="JL36" s="55" t="str">
        <f t="shared" si="25"/>
        <v/>
      </c>
      <c r="JM36" s="55" t="str">
        <f t="shared" si="25"/>
        <v/>
      </c>
      <c r="JN36" s="55" t="str">
        <f t="shared" si="25"/>
        <v/>
      </c>
      <c r="JO36" s="55" t="str">
        <f t="shared" si="25"/>
        <v/>
      </c>
      <c r="JP36" s="55" t="str">
        <f t="shared" si="25"/>
        <v/>
      </c>
      <c r="JQ36" s="55" t="str">
        <f t="shared" si="25"/>
        <v/>
      </c>
      <c r="JR36" s="55" t="str">
        <f t="shared" si="25"/>
        <v/>
      </c>
      <c r="JS36" s="55" t="str">
        <f t="shared" si="25"/>
        <v/>
      </c>
      <c r="JT36" s="55" t="str">
        <f t="shared" si="25"/>
        <v/>
      </c>
      <c r="JU36" s="55">
        <f t="shared" si="25"/>
        <v>40</v>
      </c>
      <c r="JV36" s="55" t="str">
        <f t="shared" si="25"/>
        <v/>
      </c>
      <c r="JW36" s="55" t="str">
        <f t="shared" si="25"/>
        <v/>
      </c>
      <c r="JX36" s="55" t="str">
        <f t="shared" si="25"/>
        <v/>
      </c>
      <c r="JY36" s="55" t="str">
        <f t="shared" si="25"/>
        <v/>
      </c>
      <c r="JZ36" s="55" t="str">
        <f t="shared" si="25"/>
        <v/>
      </c>
      <c r="KA36" s="56">
        <f t="shared" si="9"/>
        <v>40</v>
      </c>
      <c r="KB36" s="57" t="str">
        <f t="shared" si="26"/>
        <v/>
      </c>
      <c r="KC36" s="57" t="str">
        <f t="shared" si="10"/>
        <v>ICL DIDACTICA SAS</v>
      </c>
      <c r="KD36" s="57" t="str">
        <f t="shared" si="27"/>
        <v/>
      </c>
      <c r="KE36" s="58" t="str">
        <f t="shared" si="28"/>
        <v>ICL DIDACTICA SAS</v>
      </c>
      <c r="KF36" s="59" t="str">
        <f t="shared" si="11"/>
        <v/>
      </c>
      <c r="KG36" s="59">
        <f t="shared" si="12"/>
        <v>2597294</v>
      </c>
      <c r="KH36" s="59" t="str">
        <f t="shared" si="13"/>
        <v/>
      </c>
      <c r="KI36" s="59">
        <f t="shared" si="14"/>
        <v>2597294</v>
      </c>
      <c r="KJ36" s="97">
        <v>28</v>
      </c>
    </row>
    <row r="37" spans="1:296" ht="25.5" x14ac:dyDescent="0.15">
      <c r="A37" s="97">
        <v>29</v>
      </c>
      <c r="B37" s="98" t="s">
        <v>104</v>
      </c>
      <c r="C37" s="98" t="s">
        <v>105</v>
      </c>
      <c r="D37" s="98" t="s">
        <v>106</v>
      </c>
      <c r="E37" s="99" t="s">
        <v>110</v>
      </c>
      <c r="F37" s="98">
        <v>1</v>
      </c>
      <c r="G37" s="62">
        <v>1956412</v>
      </c>
      <c r="H37" s="97">
        <v>29</v>
      </c>
      <c r="I37" s="37" t="s">
        <v>57</v>
      </c>
      <c r="J37" s="37" t="s">
        <v>57</v>
      </c>
      <c r="K37" s="37" t="s">
        <v>57</v>
      </c>
      <c r="L37" s="37" t="s">
        <v>57</v>
      </c>
      <c r="M37" s="37" t="s">
        <v>57</v>
      </c>
      <c r="N37" s="37" t="s">
        <v>57</v>
      </c>
      <c r="O37" s="37" t="s">
        <v>57</v>
      </c>
      <c r="P37" s="39" t="s">
        <v>57</v>
      </c>
      <c r="Q37" s="39" t="s">
        <v>57</v>
      </c>
      <c r="R37" s="37" t="s">
        <v>57</v>
      </c>
      <c r="S37" s="37">
        <v>1956360</v>
      </c>
      <c r="T37" s="37" t="s">
        <v>57</v>
      </c>
      <c r="U37" s="37" t="s">
        <v>57</v>
      </c>
      <c r="V37" s="37" t="s">
        <v>57</v>
      </c>
      <c r="W37" s="39" t="s">
        <v>57</v>
      </c>
      <c r="X37" s="37" t="s">
        <v>57</v>
      </c>
      <c r="Y37" s="97">
        <v>29</v>
      </c>
      <c r="Z37" s="37" t="str">
        <f t="shared" si="15"/>
        <v>NC</v>
      </c>
      <c r="AA37" s="37" t="str">
        <f t="shared" si="15"/>
        <v>NC</v>
      </c>
      <c r="AB37" s="37" t="str">
        <f t="shared" si="15"/>
        <v>NC</v>
      </c>
      <c r="AC37" s="37" t="str">
        <f t="shared" si="15"/>
        <v>NC</v>
      </c>
      <c r="AD37" s="37" t="str">
        <f t="shared" si="15"/>
        <v>NC</v>
      </c>
      <c r="AE37" s="37" t="str">
        <f t="shared" si="15"/>
        <v>NC</v>
      </c>
      <c r="AF37" s="37" t="str">
        <f t="shared" si="15"/>
        <v>NC</v>
      </c>
      <c r="AG37" s="37" t="str">
        <f t="shared" si="15"/>
        <v>NC</v>
      </c>
      <c r="AH37" s="37" t="str">
        <f t="shared" si="15"/>
        <v>NC</v>
      </c>
      <c r="AI37" s="37" t="str">
        <f t="shared" si="15"/>
        <v>NC</v>
      </c>
      <c r="AJ37" s="37">
        <f t="shared" si="15"/>
        <v>1956360</v>
      </c>
      <c r="AK37" s="37" t="str">
        <f t="shared" si="15"/>
        <v>NC</v>
      </c>
      <c r="AL37" s="37" t="str">
        <f t="shared" si="15"/>
        <v>NC</v>
      </c>
      <c r="AM37" s="37" t="str">
        <f t="shared" si="15"/>
        <v>NC</v>
      </c>
      <c r="AN37" s="37" t="str">
        <f t="shared" si="15"/>
        <v>NC</v>
      </c>
      <c r="AO37" s="37" t="str">
        <f t="shared" si="15"/>
        <v>NC</v>
      </c>
      <c r="AP37" s="97">
        <v>29</v>
      </c>
      <c r="AQ37" s="40" t="s">
        <v>58</v>
      </c>
      <c r="AR37" s="40" t="s">
        <v>59</v>
      </c>
      <c r="AS37" s="40" t="s">
        <v>59</v>
      </c>
      <c r="AT37" s="40" t="s">
        <v>59</v>
      </c>
      <c r="AU37" s="40" t="s">
        <v>59</v>
      </c>
      <c r="AV37" s="40" t="s">
        <v>59</v>
      </c>
      <c r="AW37" s="40" t="s">
        <v>59</v>
      </c>
      <c r="AX37" s="40" t="s">
        <v>58</v>
      </c>
      <c r="AY37" s="40" t="s">
        <v>59</v>
      </c>
      <c r="AZ37" s="40" t="s">
        <v>59</v>
      </c>
      <c r="BA37" s="40" t="s">
        <v>59</v>
      </c>
      <c r="BB37" s="40" t="s">
        <v>59</v>
      </c>
      <c r="BC37" s="40" t="s">
        <v>59</v>
      </c>
      <c r="BD37" s="40" t="s">
        <v>58</v>
      </c>
      <c r="BE37" s="40" t="s">
        <v>59</v>
      </c>
      <c r="BF37" s="40" t="s">
        <v>59</v>
      </c>
      <c r="BG37" s="97">
        <v>29</v>
      </c>
      <c r="BH37" s="41" t="s">
        <v>59</v>
      </c>
      <c r="BI37" s="41" t="s">
        <v>59</v>
      </c>
      <c r="BJ37" s="41" t="s">
        <v>58</v>
      </c>
      <c r="BK37" s="41" t="s">
        <v>59</v>
      </c>
      <c r="BL37" s="41" t="s">
        <v>59</v>
      </c>
      <c r="BM37" s="41" t="s">
        <v>59</v>
      </c>
      <c r="BN37" s="41" t="s">
        <v>59</v>
      </c>
      <c r="BO37" s="41" t="s">
        <v>59</v>
      </c>
      <c r="BP37" s="41" t="s">
        <v>59</v>
      </c>
      <c r="BQ37" s="41" t="s">
        <v>59</v>
      </c>
      <c r="BR37" s="41" t="s">
        <v>59</v>
      </c>
      <c r="BS37" s="41" t="s">
        <v>59</v>
      </c>
      <c r="BT37" s="41" t="s">
        <v>59</v>
      </c>
      <c r="BU37" s="41" t="s">
        <v>59</v>
      </c>
      <c r="BV37" s="41" t="s">
        <v>59</v>
      </c>
      <c r="BW37" s="41" t="s">
        <v>59</v>
      </c>
      <c r="BX37" s="97">
        <v>29</v>
      </c>
      <c r="BY37" s="42" t="s">
        <v>59</v>
      </c>
      <c r="BZ37" s="42" t="s">
        <v>59</v>
      </c>
      <c r="CA37" s="42" t="s">
        <v>58</v>
      </c>
      <c r="CB37" s="42" t="s">
        <v>59</v>
      </c>
      <c r="CC37" s="42" t="s">
        <v>59</v>
      </c>
      <c r="CD37" s="42" t="s">
        <v>59</v>
      </c>
      <c r="CE37" s="42" t="s">
        <v>59</v>
      </c>
      <c r="CF37" s="42" t="s">
        <v>59</v>
      </c>
      <c r="CG37" s="42" t="s">
        <v>59</v>
      </c>
      <c r="CH37" s="42" t="s">
        <v>59</v>
      </c>
      <c r="CI37" s="42" t="s">
        <v>59</v>
      </c>
      <c r="CJ37" s="42" t="s">
        <v>59</v>
      </c>
      <c r="CK37" s="42" t="s">
        <v>59</v>
      </c>
      <c r="CL37" s="42" t="s">
        <v>59</v>
      </c>
      <c r="CM37" s="42" t="s">
        <v>59</v>
      </c>
      <c r="CN37" s="42" t="s">
        <v>59</v>
      </c>
      <c r="CO37" s="97">
        <v>29</v>
      </c>
      <c r="CP37" s="43" t="str">
        <f t="shared" si="34"/>
        <v>NO CUMPLE</v>
      </c>
      <c r="CQ37" s="43" t="str">
        <f t="shared" si="34"/>
        <v>CUMPLE</v>
      </c>
      <c r="CR37" s="43" t="str">
        <f t="shared" si="34"/>
        <v>NO CUMPLE</v>
      </c>
      <c r="CS37" s="43" t="str">
        <f t="shared" si="34"/>
        <v>CUMPLE</v>
      </c>
      <c r="CT37" s="43" t="str">
        <f t="shared" si="34"/>
        <v>CUMPLE</v>
      </c>
      <c r="CU37" s="43" t="str">
        <f t="shared" si="34"/>
        <v>CUMPLE</v>
      </c>
      <c r="CV37" s="43" t="str">
        <f t="shared" si="34"/>
        <v>CUMPLE</v>
      </c>
      <c r="CW37" s="43" t="str">
        <f t="shared" si="34"/>
        <v>NO CUMPLE</v>
      </c>
      <c r="CX37" s="43" t="str">
        <f t="shared" si="34"/>
        <v>CUMPLE</v>
      </c>
      <c r="CY37" s="43" t="str">
        <f t="shared" si="34"/>
        <v>CUMPLE</v>
      </c>
      <c r="CZ37" s="43" t="str">
        <f t="shared" si="34"/>
        <v>CUMPLE</v>
      </c>
      <c r="DA37" s="43" t="str">
        <f t="shared" si="34"/>
        <v>CUMPLE</v>
      </c>
      <c r="DB37" s="43" t="str">
        <f t="shared" si="34"/>
        <v>CUMPLE</v>
      </c>
      <c r="DC37" s="43" t="str">
        <f t="shared" si="34"/>
        <v>NO CUMPLE</v>
      </c>
      <c r="DD37" s="43" t="str">
        <f t="shared" si="34"/>
        <v>CUMPLE</v>
      </c>
      <c r="DE37" s="43" t="str">
        <f t="shared" si="32"/>
        <v>CUMPLE</v>
      </c>
      <c r="DF37" s="97">
        <v>29</v>
      </c>
      <c r="DG37" s="44" t="s">
        <v>57</v>
      </c>
      <c r="DH37" s="44" t="s">
        <v>57</v>
      </c>
      <c r="DI37" s="44" t="s">
        <v>57</v>
      </c>
      <c r="DJ37" s="44" t="s">
        <v>57</v>
      </c>
      <c r="DK37" s="44" t="s">
        <v>57</v>
      </c>
      <c r="DL37" s="44" t="s">
        <v>57</v>
      </c>
      <c r="DM37" s="44" t="s">
        <v>57</v>
      </c>
      <c r="DN37" s="44" t="s">
        <v>57</v>
      </c>
      <c r="DO37" s="44" t="s">
        <v>57</v>
      </c>
      <c r="DP37" s="44" t="s">
        <v>57</v>
      </c>
      <c r="DQ37" s="44" t="s">
        <v>59</v>
      </c>
      <c r="DR37" s="44" t="s">
        <v>57</v>
      </c>
      <c r="DS37" s="44" t="s">
        <v>57</v>
      </c>
      <c r="DT37" s="44" t="s">
        <v>57</v>
      </c>
      <c r="DU37" s="44" t="s">
        <v>57</v>
      </c>
      <c r="DV37" s="44" t="s">
        <v>57</v>
      </c>
      <c r="DW37" s="97">
        <v>29</v>
      </c>
      <c r="DX37" s="45" t="s">
        <v>57</v>
      </c>
      <c r="DY37" s="45" t="s">
        <v>57</v>
      </c>
      <c r="DZ37" s="45" t="s">
        <v>57</v>
      </c>
      <c r="EA37" s="45" t="s">
        <v>57</v>
      </c>
      <c r="EB37" s="45" t="s">
        <v>57</v>
      </c>
      <c r="EC37" s="45" t="s">
        <v>57</v>
      </c>
      <c r="ED37" s="45" t="s">
        <v>57</v>
      </c>
      <c r="EE37" s="45" t="s">
        <v>57</v>
      </c>
      <c r="EF37" s="45" t="s">
        <v>57</v>
      </c>
      <c r="EG37" s="45" t="s">
        <v>57</v>
      </c>
      <c r="EH37" s="45" t="s">
        <v>59</v>
      </c>
      <c r="EI37" s="45" t="s">
        <v>57</v>
      </c>
      <c r="EJ37" s="45" t="s">
        <v>57</v>
      </c>
      <c r="EK37" s="45" t="s">
        <v>57</v>
      </c>
      <c r="EL37" s="45" t="s">
        <v>57</v>
      </c>
      <c r="EM37" s="45" t="s">
        <v>57</v>
      </c>
      <c r="EN37" s="97">
        <v>29</v>
      </c>
      <c r="EO37" s="37" t="str">
        <f t="shared" si="35"/>
        <v/>
      </c>
      <c r="EP37" s="37" t="str">
        <f t="shared" si="35"/>
        <v/>
      </c>
      <c r="EQ37" s="37" t="str">
        <f t="shared" si="35"/>
        <v/>
      </c>
      <c r="ER37" s="37" t="str">
        <f t="shared" si="35"/>
        <v/>
      </c>
      <c r="ES37" s="37" t="str">
        <f t="shared" si="35"/>
        <v/>
      </c>
      <c r="ET37" s="37" t="str">
        <f t="shared" si="35"/>
        <v/>
      </c>
      <c r="EU37" s="37" t="str">
        <f t="shared" si="35"/>
        <v/>
      </c>
      <c r="EV37" s="37" t="str">
        <f t="shared" si="35"/>
        <v/>
      </c>
      <c r="EW37" s="37" t="str">
        <f t="shared" si="35"/>
        <v/>
      </c>
      <c r="EX37" s="37" t="str">
        <f t="shared" si="35"/>
        <v/>
      </c>
      <c r="EY37" s="37">
        <f t="shared" si="35"/>
        <v>1956360</v>
      </c>
      <c r="EZ37" s="37" t="str">
        <f t="shared" si="35"/>
        <v/>
      </c>
      <c r="FA37" s="37" t="str">
        <f t="shared" si="35"/>
        <v/>
      </c>
      <c r="FB37" s="37" t="str">
        <f t="shared" si="35"/>
        <v/>
      </c>
      <c r="FC37" s="37" t="str">
        <f t="shared" si="35"/>
        <v/>
      </c>
      <c r="FD37" s="37" t="str">
        <f t="shared" si="33"/>
        <v/>
      </c>
      <c r="FE37" s="37">
        <v>1956412</v>
      </c>
      <c r="FF37" s="37">
        <v>1956412</v>
      </c>
      <c r="FG37" s="46">
        <f t="shared" si="16"/>
        <v>1</v>
      </c>
      <c r="FH37" s="46">
        <f t="shared" si="17"/>
        <v>0</v>
      </c>
      <c r="FI37" s="47">
        <f t="shared" si="18"/>
        <v>1956360</v>
      </c>
      <c r="FJ37" s="48">
        <f t="shared" si="30"/>
        <v>7336.35</v>
      </c>
      <c r="FK37" s="97">
        <v>29</v>
      </c>
      <c r="FL37" s="49" t="str">
        <f t="shared" si="19"/>
        <v/>
      </c>
      <c r="FM37" s="49" t="str">
        <f t="shared" si="19"/>
        <v/>
      </c>
      <c r="FN37" s="49" t="str">
        <f t="shared" si="19"/>
        <v/>
      </c>
      <c r="FO37" s="49" t="str">
        <f t="shared" si="19"/>
        <v/>
      </c>
      <c r="FP37" s="49" t="str">
        <f t="shared" si="19"/>
        <v/>
      </c>
      <c r="FQ37" s="49" t="str">
        <f t="shared" si="19"/>
        <v/>
      </c>
      <c r="FR37" s="49" t="str">
        <f t="shared" si="19"/>
        <v/>
      </c>
      <c r="FS37" s="49" t="str">
        <f t="shared" si="19"/>
        <v/>
      </c>
      <c r="FT37" s="49" t="str">
        <f t="shared" si="19"/>
        <v/>
      </c>
      <c r="FU37" s="49" t="str">
        <f t="shared" si="19"/>
        <v/>
      </c>
      <c r="FV37" s="49">
        <f t="shared" si="19"/>
        <v>26666.666666666664</v>
      </c>
      <c r="FW37" s="49" t="str">
        <f t="shared" si="19"/>
        <v/>
      </c>
      <c r="FX37" s="49" t="str">
        <f t="shared" si="19"/>
        <v/>
      </c>
      <c r="FY37" s="49" t="str">
        <f t="shared" si="19"/>
        <v/>
      </c>
      <c r="FZ37" s="49" t="str">
        <f t="shared" si="19"/>
        <v/>
      </c>
      <c r="GA37" s="49" t="str">
        <f t="shared" si="19"/>
        <v/>
      </c>
      <c r="GB37" s="97">
        <v>29</v>
      </c>
      <c r="GC37" s="50" t="str">
        <f t="shared" si="20"/>
        <v/>
      </c>
      <c r="GD37" s="50" t="str">
        <f t="shared" si="20"/>
        <v/>
      </c>
      <c r="GE37" s="50" t="str">
        <f t="shared" si="20"/>
        <v/>
      </c>
      <c r="GF37" s="50" t="str">
        <f t="shared" si="20"/>
        <v/>
      </c>
      <c r="GG37" s="50" t="str">
        <f t="shared" si="20"/>
        <v/>
      </c>
      <c r="GH37" s="50" t="str">
        <f t="shared" si="20"/>
        <v/>
      </c>
      <c r="GI37" s="50" t="str">
        <f t="shared" si="20"/>
        <v/>
      </c>
      <c r="GJ37" s="50" t="str">
        <f t="shared" si="20"/>
        <v/>
      </c>
      <c r="GK37" s="50" t="str">
        <f t="shared" si="20"/>
        <v/>
      </c>
      <c r="GL37" s="50" t="str">
        <f t="shared" si="20"/>
        <v/>
      </c>
      <c r="GM37" s="50">
        <f t="shared" si="20"/>
        <v>0</v>
      </c>
      <c r="GN37" s="50" t="str">
        <f t="shared" si="20"/>
        <v/>
      </c>
      <c r="GO37" s="50" t="str">
        <f t="shared" si="20"/>
        <v/>
      </c>
      <c r="GP37" s="50" t="str">
        <f t="shared" si="20"/>
        <v/>
      </c>
      <c r="GQ37" s="50" t="str">
        <f t="shared" si="20"/>
        <v/>
      </c>
      <c r="GR37" s="50" t="str">
        <f t="shared" si="20"/>
        <v/>
      </c>
      <c r="GS37" s="97">
        <v>29</v>
      </c>
      <c r="GT37" s="51" t="str">
        <f t="shared" si="21"/>
        <v/>
      </c>
      <c r="GU37" s="51" t="str">
        <f t="shared" si="21"/>
        <v/>
      </c>
      <c r="GV37" s="51" t="str">
        <f t="shared" si="21"/>
        <v/>
      </c>
      <c r="GW37" s="51" t="str">
        <f t="shared" si="21"/>
        <v/>
      </c>
      <c r="GX37" s="51" t="str">
        <f t="shared" si="21"/>
        <v/>
      </c>
      <c r="GY37" s="51" t="str">
        <f t="shared" si="21"/>
        <v/>
      </c>
      <c r="GZ37" s="51" t="str">
        <f t="shared" si="21"/>
        <v/>
      </c>
      <c r="HA37" s="51" t="str">
        <f t="shared" si="21"/>
        <v/>
      </c>
      <c r="HB37" s="51" t="str">
        <f t="shared" si="21"/>
        <v/>
      </c>
      <c r="HC37" s="51" t="str">
        <f t="shared" si="21"/>
        <v/>
      </c>
      <c r="HD37" s="51">
        <f t="shared" si="21"/>
        <v>0</v>
      </c>
      <c r="HE37" s="51" t="str">
        <f t="shared" si="21"/>
        <v/>
      </c>
      <c r="HF37" s="51" t="str">
        <f t="shared" si="21"/>
        <v/>
      </c>
      <c r="HG37" s="51" t="str">
        <f t="shared" si="21"/>
        <v/>
      </c>
      <c r="HH37" s="51" t="str">
        <f t="shared" si="21"/>
        <v/>
      </c>
      <c r="HI37" s="51" t="str">
        <f t="shared" si="21"/>
        <v/>
      </c>
      <c r="HJ37" s="100">
        <f t="shared" si="22"/>
        <v>0</v>
      </c>
      <c r="HK37" s="97">
        <v>29</v>
      </c>
      <c r="HL37" s="52" t="str">
        <f t="shared" si="23"/>
        <v/>
      </c>
      <c r="HM37" s="52" t="str">
        <f t="shared" si="23"/>
        <v/>
      </c>
      <c r="HN37" s="52" t="str">
        <f t="shared" si="23"/>
        <v/>
      </c>
      <c r="HO37" s="52" t="str">
        <f t="shared" si="23"/>
        <v/>
      </c>
      <c r="HP37" s="52" t="str">
        <f t="shared" si="23"/>
        <v/>
      </c>
      <c r="HQ37" s="52" t="str">
        <f t="shared" si="23"/>
        <v/>
      </c>
      <c r="HR37" s="52" t="str">
        <f t="shared" si="23"/>
        <v/>
      </c>
      <c r="HS37" s="52" t="str">
        <f t="shared" si="23"/>
        <v/>
      </c>
      <c r="HT37" s="52" t="str">
        <f t="shared" si="23"/>
        <v/>
      </c>
      <c r="HU37" s="52" t="str">
        <f t="shared" si="23"/>
        <v/>
      </c>
      <c r="HV37" s="52">
        <f t="shared" si="23"/>
        <v>40</v>
      </c>
      <c r="HW37" s="52" t="str">
        <f t="shared" si="23"/>
        <v/>
      </c>
      <c r="HX37" s="52" t="str">
        <f t="shared" si="23"/>
        <v/>
      </c>
      <c r="HY37" s="52" t="str">
        <f t="shared" si="23"/>
        <v/>
      </c>
      <c r="HZ37" s="52" t="str">
        <f t="shared" si="23"/>
        <v/>
      </c>
      <c r="IA37" s="52" t="str">
        <f t="shared" si="23"/>
        <v/>
      </c>
      <c r="IB37" s="97">
        <v>29</v>
      </c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>
        <v>24</v>
      </c>
      <c r="IN37" s="53"/>
      <c r="IO37" s="53"/>
      <c r="IP37" s="53"/>
      <c r="IQ37" s="53"/>
      <c r="IR37" s="53"/>
      <c r="IS37" s="97">
        <v>29</v>
      </c>
      <c r="IT37" s="54">
        <f t="shared" si="24"/>
        <v>0</v>
      </c>
      <c r="IU37" s="54">
        <f t="shared" si="24"/>
        <v>0</v>
      </c>
      <c r="IV37" s="54">
        <f t="shared" si="24"/>
        <v>0</v>
      </c>
      <c r="IW37" s="54">
        <f t="shared" si="24"/>
        <v>0</v>
      </c>
      <c r="IX37" s="54">
        <f t="shared" si="24"/>
        <v>0</v>
      </c>
      <c r="IY37" s="54">
        <f t="shared" si="24"/>
        <v>0</v>
      </c>
      <c r="IZ37" s="54">
        <f t="shared" si="24"/>
        <v>0</v>
      </c>
      <c r="JA37" s="54">
        <f t="shared" si="24"/>
        <v>0</v>
      </c>
      <c r="JB37" s="54">
        <f t="shared" si="24"/>
        <v>0</v>
      </c>
      <c r="JC37" s="54">
        <f t="shared" si="24"/>
        <v>0</v>
      </c>
      <c r="JD37" s="54">
        <f t="shared" si="24"/>
        <v>0</v>
      </c>
      <c r="JE37" s="54">
        <f t="shared" si="24"/>
        <v>0</v>
      </c>
      <c r="JF37" s="54">
        <f t="shared" si="24"/>
        <v>0</v>
      </c>
      <c r="JG37" s="54">
        <f t="shared" si="24"/>
        <v>0</v>
      </c>
      <c r="JH37" s="54">
        <f t="shared" si="24"/>
        <v>0</v>
      </c>
      <c r="JI37" s="54">
        <f t="shared" si="24"/>
        <v>0</v>
      </c>
      <c r="JJ37" s="97">
        <v>29</v>
      </c>
      <c r="JK37" s="55" t="str">
        <f t="shared" si="25"/>
        <v/>
      </c>
      <c r="JL37" s="55" t="str">
        <f t="shared" si="25"/>
        <v/>
      </c>
      <c r="JM37" s="55" t="str">
        <f t="shared" si="25"/>
        <v/>
      </c>
      <c r="JN37" s="55" t="str">
        <f t="shared" si="25"/>
        <v/>
      </c>
      <c r="JO37" s="55" t="str">
        <f t="shared" si="25"/>
        <v/>
      </c>
      <c r="JP37" s="55" t="str">
        <f t="shared" si="25"/>
        <v/>
      </c>
      <c r="JQ37" s="55" t="str">
        <f t="shared" si="25"/>
        <v/>
      </c>
      <c r="JR37" s="55" t="str">
        <f t="shared" si="25"/>
        <v/>
      </c>
      <c r="JS37" s="55" t="str">
        <f t="shared" si="25"/>
        <v/>
      </c>
      <c r="JT37" s="55" t="str">
        <f t="shared" si="25"/>
        <v/>
      </c>
      <c r="JU37" s="55">
        <f t="shared" si="25"/>
        <v>40</v>
      </c>
      <c r="JV37" s="55" t="str">
        <f t="shared" si="25"/>
        <v/>
      </c>
      <c r="JW37" s="55" t="str">
        <f t="shared" si="25"/>
        <v/>
      </c>
      <c r="JX37" s="55" t="str">
        <f t="shared" si="25"/>
        <v/>
      </c>
      <c r="JY37" s="55" t="str">
        <f t="shared" si="25"/>
        <v/>
      </c>
      <c r="JZ37" s="55" t="str">
        <f t="shared" si="25"/>
        <v/>
      </c>
      <c r="KA37" s="56">
        <f t="shared" si="9"/>
        <v>40</v>
      </c>
      <c r="KB37" s="57" t="str">
        <f t="shared" si="26"/>
        <v/>
      </c>
      <c r="KC37" s="57" t="str">
        <f t="shared" si="10"/>
        <v>ICL DIDACTICA SAS</v>
      </c>
      <c r="KD37" s="57" t="str">
        <f t="shared" si="27"/>
        <v/>
      </c>
      <c r="KE37" s="58" t="str">
        <f t="shared" si="28"/>
        <v>ICL DIDACTICA SAS</v>
      </c>
      <c r="KF37" s="59" t="str">
        <f t="shared" si="11"/>
        <v/>
      </c>
      <c r="KG37" s="59">
        <f t="shared" si="12"/>
        <v>1956360</v>
      </c>
      <c r="KH37" s="59" t="str">
        <f t="shared" si="13"/>
        <v/>
      </c>
      <c r="KI37" s="59">
        <f t="shared" si="14"/>
        <v>1956360</v>
      </c>
      <c r="KJ37" s="97">
        <v>29</v>
      </c>
    </row>
    <row r="38" spans="1:296" ht="25.5" x14ac:dyDescent="0.15">
      <c r="A38" s="97">
        <v>30</v>
      </c>
      <c r="B38" s="98" t="s">
        <v>104</v>
      </c>
      <c r="C38" s="98" t="s">
        <v>105</v>
      </c>
      <c r="D38" s="98" t="s">
        <v>106</v>
      </c>
      <c r="E38" s="99" t="s">
        <v>111</v>
      </c>
      <c r="F38" s="98">
        <v>5</v>
      </c>
      <c r="G38" s="62">
        <v>9947585</v>
      </c>
      <c r="H38" s="97">
        <v>30</v>
      </c>
      <c r="I38" s="37" t="s">
        <v>57</v>
      </c>
      <c r="J38" s="37" t="s">
        <v>57</v>
      </c>
      <c r="K38" s="37">
        <v>8330000</v>
      </c>
      <c r="L38" s="37" t="s">
        <v>57</v>
      </c>
      <c r="M38" s="37">
        <v>9947210</v>
      </c>
      <c r="N38" s="37" t="s">
        <v>57</v>
      </c>
      <c r="O38" s="37" t="s">
        <v>57</v>
      </c>
      <c r="P38" s="39" t="s">
        <v>57</v>
      </c>
      <c r="Q38" s="39" t="s">
        <v>57</v>
      </c>
      <c r="R38" s="37" t="s">
        <v>57</v>
      </c>
      <c r="S38" s="39" t="s">
        <v>57</v>
      </c>
      <c r="T38" s="37" t="s">
        <v>57</v>
      </c>
      <c r="U38" s="37" t="s">
        <v>57</v>
      </c>
      <c r="V38" s="37" t="s">
        <v>57</v>
      </c>
      <c r="W38" s="39" t="s">
        <v>57</v>
      </c>
      <c r="X38" s="37" t="s">
        <v>57</v>
      </c>
      <c r="Y38" s="97">
        <v>30</v>
      </c>
      <c r="Z38" s="37" t="str">
        <f t="shared" si="15"/>
        <v>NC</v>
      </c>
      <c r="AA38" s="37" t="str">
        <f t="shared" si="15"/>
        <v>NC</v>
      </c>
      <c r="AB38" s="37">
        <f t="shared" si="15"/>
        <v>8330000</v>
      </c>
      <c r="AC38" s="37" t="str">
        <f t="shared" si="15"/>
        <v>NC</v>
      </c>
      <c r="AD38" s="37">
        <f t="shared" si="15"/>
        <v>9947210</v>
      </c>
      <c r="AE38" s="37" t="str">
        <f t="shared" si="15"/>
        <v>NC</v>
      </c>
      <c r="AF38" s="37" t="str">
        <f t="shared" si="15"/>
        <v>NC</v>
      </c>
      <c r="AG38" s="37" t="str">
        <f t="shared" si="15"/>
        <v>NC</v>
      </c>
      <c r="AH38" s="37" t="str">
        <f t="shared" si="15"/>
        <v>NC</v>
      </c>
      <c r="AI38" s="37" t="str">
        <f t="shared" si="15"/>
        <v>NC</v>
      </c>
      <c r="AJ38" s="37" t="str">
        <f t="shared" si="15"/>
        <v>NC</v>
      </c>
      <c r="AK38" s="37" t="str">
        <f t="shared" si="15"/>
        <v>NC</v>
      </c>
      <c r="AL38" s="37" t="str">
        <f t="shared" si="15"/>
        <v>NC</v>
      </c>
      <c r="AM38" s="37" t="str">
        <f t="shared" si="15"/>
        <v>NC</v>
      </c>
      <c r="AN38" s="37" t="str">
        <f t="shared" si="15"/>
        <v>NC</v>
      </c>
      <c r="AO38" s="37" t="str">
        <f t="shared" si="15"/>
        <v>NC</v>
      </c>
      <c r="AP38" s="97">
        <v>30</v>
      </c>
      <c r="AQ38" s="40" t="s">
        <v>58</v>
      </c>
      <c r="AR38" s="40" t="s">
        <v>59</v>
      </c>
      <c r="AS38" s="40" t="s">
        <v>59</v>
      </c>
      <c r="AT38" s="40" t="s">
        <v>59</v>
      </c>
      <c r="AU38" s="40" t="s">
        <v>59</v>
      </c>
      <c r="AV38" s="40" t="s">
        <v>59</v>
      </c>
      <c r="AW38" s="40" t="s">
        <v>59</v>
      </c>
      <c r="AX38" s="40" t="s">
        <v>58</v>
      </c>
      <c r="AY38" s="40" t="s">
        <v>59</v>
      </c>
      <c r="AZ38" s="40" t="s">
        <v>59</v>
      </c>
      <c r="BA38" s="40" t="s">
        <v>59</v>
      </c>
      <c r="BB38" s="40" t="s">
        <v>59</v>
      </c>
      <c r="BC38" s="40" t="s">
        <v>59</v>
      </c>
      <c r="BD38" s="40" t="s">
        <v>58</v>
      </c>
      <c r="BE38" s="40" t="s">
        <v>59</v>
      </c>
      <c r="BF38" s="40" t="s">
        <v>59</v>
      </c>
      <c r="BG38" s="97">
        <v>30</v>
      </c>
      <c r="BH38" s="41" t="s">
        <v>59</v>
      </c>
      <c r="BI38" s="41" t="s">
        <v>59</v>
      </c>
      <c r="BJ38" s="41" t="s">
        <v>58</v>
      </c>
      <c r="BK38" s="41" t="s">
        <v>59</v>
      </c>
      <c r="BL38" s="41" t="s">
        <v>59</v>
      </c>
      <c r="BM38" s="41" t="s">
        <v>59</v>
      </c>
      <c r="BN38" s="41" t="s">
        <v>59</v>
      </c>
      <c r="BO38" s="41" t="s">
        <v>59</v>
      </c>
      <c r="BP38" s="41" t="s">
        <v>59</v>
      </c>
      <c r="BQ38" s="41" t="s">
        <v>59</v>
      </c>
      <c r="BR38" s="41" t="s">
        <v>59</v>
      </c>
      <c r="BS38" s="41" t="s">
        <v>59</v>
      </c>
      <c r="BT38" s="41" t="s">
        <v>59</v>
      </c>
      <c r="BU38" s="41" t="s">
        <v>59</v>
      </c>
      <c r="BV38" s="41" t="s">
        <v>59</v>
      </c>
      <c r="BW38" s="41" t="s">
        <v>59</v>
      </c>
      <c r="BX38" s="97">
        <v>30</v>
      </c>
      <c r="BY38" s="42" t="s">
        <v>59</v>
      </c>
      <c r="BZ38" s="42" t="s">
        <v>59</v>
      </c>
      <c r="CA38" s="42" t="s">
        <v>58</v>
      </c>
      <c r="CB38" s="42" t="s">
        <v>59</v>
      </c>
      <c r="CC38" s="42" t="s">
        <v>59</v>
      </c>
      <c r="CD38" s="42" t="s">
        <v>59</v>
      </c>
      <c r="CE38" s="42" t="s">
        <v>59</v>
      </c>
      <c r="CF38" s="42" t="s">
        <v>59</v>
      </c>
      <c r="CG38" s="42" t="s">
        <v>59</v>
      </c>
      <c r="CH38" s="42" t="s">
        <v>59</v>
      </c>
      <c r="CI38" s="42" t="s">
        <v>59</v>
      </c>
      <c r="CJ38" s="42" t="s">
        <v>59</v>
      </c>
      <c r="CK38" s="42" t="s">
        <v>59</v>
      </c>
      <c r="CL38" s="42" t="s">
        <v>59</v>
      </c>
      <c r="CM38" s="42" t="s">
        <v>59</v>
      </c>
      <c r="CN38" s="42" t="s">
        <v>59</v>
      </c>
      <c r="CO38" s="97">
        <v>30</v>
      </c>
      <c r="CP38" s="43" t="str">
        <f t="shared" si="34"/>
        <v>NO CUMPLE</v>
      </c>
      <c r="CQ38" s="43" t="str">
        <f t="shared" si="34"/>
        <v>CUMPLE</v>
      </c>
      <c r="CR38" s="43" t="str">
        <f t="shared" si="34"/>
        <v>NO CUMPLE</v>
      </c>
      <c r="CS38" s="43" t="str">
        <f t="shared" si="34"/>
        <v>CUMPLE</v>
      </c>
      <c r="CT38" s="43" t="str">
        <f t="shared" si="34"/>
        <v>CUMPLE</v>
      </c>
      <c r="CU38" s="43" t="str">
        <f t="shared" si="34"/>
        <v>CUMPLE</v>
      </c>
      <c r="CV38" s="43" t="str">
        <f t="shared" si="34"/>
        <v>CUMPLE</v>
      </c>
      <c r="CW38" s="43" t="str">
        <f t="shared" si="34"/>
        <v>NO CUMPLE</v>
      </c>
      <c r="CX38" s="43" t="str">
        <f t="shared" si="34"/>
        <v>CUMPLE</v>
      </c>
      <c r="CY38" s="43" t="str">
        <f t="shared" si="34"/>
        <v>CUMPLE</v>
      </c>
      <c r="CZ38" s="43" t="str">
        <f t="shared" si="34"/>
        <v>CUMPLE</v>
      </c>
      <c r="DA38" s="43" t="str">
        <f t="shared" si="34"/>
        <v>CUMPLE</v>
      </c>
      <c r="DB38" s="43" t="str">
        <f t="shared" si="34"/>
        <v>CUMPLE</v>
      </c>
      <c r="DC38" s="43" t="str">
        <f t="shared" si="34"/>
        <v>NO CUMPLE</v>
      </c>
      <c r="DD38" s="43" t="str">
        <f t="shared" si="34"/>
        <v>CUMPLE</v>
      </c>
      <c r="DE38" s="43" t="str">
        <f t="shared" si="32"/>
        <v>CUMPLE</v>
      </c>
      <c r="DF38" s="97">
        <v>30</v>
      </c>
      <c r="DG38" s="44" t="s">
        <v>57</v>
      </c>
      <c r="DH38" s="44" t="s">
        <v>57</v>
      </c>
      <c r="DI38" s="44" t="s">
        <v>59</v>
      </c>
      <c r="DJ38" s="44" t="s">
        <v>57</v>
      </c>
      <c r="DK38" s="44" t="s">
        <v>59</v>
      </c>
      <c r="DL38" s="44" t="s">
        <v>57</v>
      </c>
      <c r="DM38" s="44" t="s">
        <v>57</v>
      </c>
      <c r="DN38" s="44" t="s">
        <v>57</v>
      </c>
      <c r="DO38" s="44" t="s">
        <v>57</v>
      </c>
      <c r="DP38" s="44" t="s">
        <v>57</v>
      </c>
      <c r="DQ38" s="44" t="s">
        <v>57</v>
      </c>
      <c r="DR38" s="44" t="s">
        <v>57</v>
      </c>
      <c r="DS38" s="44" t="s">
        <v>57</v>
      </c>
      <c r="DT38" s="44" t="s">
        <v>57</v>
      </c>
      <c r="DU38" s="44" t="s">
        <v>57</v>
      </c>
      <c r="DV38" s="44" t="s">
        <v>57</v>
      </c>
      <c r="DW38" s="97">
        <v>30</v>
      </c>
      <c r="DX38" s="45" t="s">
        <v>57</v>
      </c>
      <c r="DY38" s="45" t="s">
        <v>57</v>
      </c>
      <c r="DZ38" s="45" t="s">
        <v>58</v>
      </c>
      <c r="EA38" s="45" t="s">
        <v>57</v>
      </c>
      <c r="EB38" s="45" t="s">
        <v>59</v>
      </c>
      <c r="EC38" s="45" t="s">
        <v>57</v>
      </c>
      <c r="ED38" s="45" t="s">
        <v>57</v>
      </c>
      <c r="EE38" s="45" t="s">
        <v>57</v>
      </c>
      <c r="EF38" s="45" t="s">
        <v>57</v>
      </c>
      <c r="EG38" s="45" t="s">
        <v>57</v>
      </c>
      <c r="EH38" s="45" t="s">
        <v>57</v>
      </c>
      <c r="EI38" s="45" t="s">
        <v>57</v>
      </c>
      <c r="EJ38" s="45" t="s">
        <v>57</v>
      </c>
      <c r="EK38" s="45" t="s">
        <v>57</v>
      </c>
      <c r="EL38" s="45" t="s">
        <v>57</v>
      </c>
      <c r="EM38" s="45" t="s">
        <v>57</v>
      </c>
      <c r="EN38" s="97">
        <v>30</v>
      </c>
      <c r="EO38" s="37" t="str">
        <f t="shared" si="35"/>
        <v/>
      </c>
      <c r="EP38" s="37" t="str">
        <f t="shared" si="35"/>
        <v/>
      </c>
      <c r="EQ38" s="37" t="str">
        <f t="shared" si="35"/>
        <v/>
      </c>
      <c r="ER38" s="37" t="str">
        <f t="shared" si="35"/>
        <v/>
      </c>
      <c r="ES38" s="37">
        <f t="shared" si="35"/>
        <v>9947210</v>
      </c>
      <c r="ET38" s="37" t="str">
        <f t="shared" si="35"/>
        <v/>
      </c>
      <c r="EU38" s="37" t="str">
        <f t="shared" si="35"/>
        <v/>
      </c>
      <c r="EV38" s="37" t="str">
        <f t="shared" si="35"/>
        <v/>
      </c>
      <c r="EW38" s="37" t="str">
        <f t="shared" si="35"/>
        <v/>
      </c>
      <c r="EX38" s="37" t="str">
        <f t="shared" si="35"/>
        <v/>
      </c>
      <c r="EY38" s="37" t="str">
        <f t="shared" si="35"/>
        <v/>
      </c>
      <c r="EZ38" s="37" t="str">
        <f t="shared" si="35"/>
        <v/>
      </c>
      <c r="FA38" s="37" t="str">
        <f t="shared" si="35"/>
        <v/>
      </c>
      <c r="FB38" s="37" t="str">
        <f t="shared" si="35"/>
        <v/>
      </c>
      <c r="FC38" s="37" t="str">
        <f t="shared" si="35"/>
        <v/>
      </c>
      <c r="FD38" s="37" t="str">
        <f t="shared" si="33"/>
        <v/>
      </c>
      <c r="FE38" s="37">
        <v>9947585</v>
      </c>
      <c r="FF38" s="37">
        <v>9947585</v>
      </c>
      <c r="FG38" s="46">
        <f t="shared" si="16"/>
        <v>1</v>
      </c>
      <c r="FH38" s="46">
        <f t="shared" si="17"/>
        <v>0</v>
      </c>
      <c r="FI38" s="47">
        <f t="shared" si="18"/>
        <v>9947210</v>
      </c>
      <c r="FJ38" s="48">
        <f>IFERROR(FI38*0.15/40,"")</f>
        <v>37302.037499999999</v>
      </c>
      <c r="FK38" s="97">
        <v>30</v>
      </c>
      <c r="FL38" s="49" t="str">
        <f t="shared" si="19"/>
        <v/>
      </c>
      <c r="FM38" s="49" t="str">
        <f t="shared" si="19"/>
        <v/>
      </c>
      <c r="FN38" s="49" t="str">
        <f t="shared" si="19"/>
        <v/>
      </c>
      <c r="FO38" s="49" t="str">
        <f t="shared" si="19"/>
        <v/>
      </c>
      <c r="FP38" s="49">
        <f t="shared" si="19"/>
        <v>26666.666666666668</v>
      </c>
      <c r="FQ38" s="49" t="str">
        <f t="shared" si="19"/>
        <v/>
      </c>
      <c r="FR38" s="49" t="str">
        <f t="shared" si="19"/>
        <v/>
      </c>
      <c r="FS38" s="49" t="str">
        <f t="shared" si="19"/>
        <v/>
      </c>
      <c r="FT38" s="49" t="str">
        <f t="shared" si="19"/>
        <v/>
      </c>
      <c r="FU38" s="49" t="str">
        <f t="shared" si="19"/>
        <v/>
      </c>
      <c r="FV38" s="49" t="str">
        <f t="shared" si="19"/>
        <v/>
      </c>
      <c r="FW38" s="49" t="str">
        <f t="shared" si="19"/>
        <v/>
      </c>
      <c r="FX38" s="49" t="str">
        <f t="shared" si="19"/>
        <v/>
      </c>
      <c r="FY38" s="49" t="str">
        <f t="shared" si="19"/>
        <v/>
      </c>
      <c r="FZ38" s="49" t="str">
        <f t="shared" si="19"/>
        <v/>
      </c>
      <c r="GA38" s="49" t="str">
        <f t="shared" si="19"/>
        <v/>
      </c>
      <c r="GB38" s="97">
        <v>30</v>
      </c>
      <c r="GC38" s="50" t="str">
        <f t="shared" si="20"/>
        <v/>
      </c>
      <c r="GD38" s="50" t="str">
        <f t="shared" si="20"/>
        <v/>
      </c>
      <c r="GE38" s="50" t="str">
        <f t="shared" si="20"/>
        <v/>
      </c>
      <c r="GF38" s="50" t="str">
        <f t="shared" si="20"/>
        <v/>
      </c>
      <c r="GG38" s="50">
        <f t="shared" si="20"/>
        <v>0</v>
      </c>
      <c r="GH38" s="50" t="str">
        <f t="shared" si="20"/>
        <v/>
      </c>
      <c r="GI38" s="50" t="str">
        <f t="shared" si="20"/>
        <v/>
      </c>
      <c r="GJ38" s="50" t="str">
        <f t="shared" si="20"/>
        <v/>
      </c>
      <c r="GK38" s="50" t="str">
        <f t="shared" si="20"/>
        <v/>
      </c>
      <c r="GL38" s="50" t="str">
        <f t="shared" si="20"/>
        <v/>
      </c>
      <c r="GM38" s="50" t="str">
        <f t="shared" si="20"/>
        <v/>
      </c>
      <c r="GN38" s="50" t="str">
        <f t="shared" si="20"/>
        <v/>
      </c>
      <c r="GO38" s="50" t="str">
        <f t="shared" si="20"/>
        <v/>
      </c>
      <c r="GP38" s="50" t="str">
        <f t="shared" si="20"/>
        <v/>
      </c>
      <c r="GQ38" s="50" t="str">
        <f t="shared" si="20"/>
        <v/>
      </c>
      <c r="GR38" s="50" t="str">
        <f t="shared" si="20"/>
        <v/>
      </c>
      <c r="GS38" s="97">
        <v>30</v>
      </c>
      <c r="GT38" s="51" t="str">
        <f t="shared" si="21"/>
        <v/>
      </c>
      <c r="GU38" s="51" t="str">
        <f t="shared" si="21"/>
        <v/>
      </c>
      <c r="GV38" s="51" t="str">
        <f t="shared" si="21"/>
        <v/>
      </c>
      <c r="GW38" s="51" t="str">
        <f t="shared" si="21"/>
        <v/>
      </c>
      <c r="GX38" s="51">
        <f t="shared" si="21"/>
        <v>0</v>
      </c>
      <c r="GY38" s="51" t="str">
        <f t="shared" si="21"/>
        <v/>
      </c>
      <c r="GZ38" s="51" t="str">
        <f t="shared" si="21"/>
        <v/>
      </c>
      <c r="HA38" s="51" t="str">
        <f t="shared" si="21"/>
        <v/>
      </c>
      <c r="HB38" s="51" t="str">
        <f t="shared" si="21"/>
        <v/>
      </c>
      <c r="HC38" s="51" t="str">
        <f t="shared" si="21"/>
        <v/>
      </c>
      <c r="HD38" s="51" t="str">
        <f t="shared" si="21"/>
        <v/>
      </c>
      <c r="HE38" s="51" t="str">
        <f t="shared" si="21"/>
        <v/>
      </c>
      <c r="HF38" s="51" t="str">
        <f t="shared" si="21"/>
        <v/>
      </c>
      <c r="HG38" s="51" t="str">
        <f t="shared" si="21"/>
        <v/>
      </c>
      <c r="HH38" s="51" t="str">
        <f t="shared" si="21"/>
        <v/>
      </c>
      <c r="HI38" s="51" t="str">
        <f t="shared" si="21"/>
        <v/>
      </c>
      <c r="HJ38" s="100">
        <f t="shared" si="22"/>
        <v>0</v>
      </c>
      <c r="HK38" s="97">
        <v>30</v>
      </c>
      <c r="HL38" s="52" t="str">
        <f t="shared" si="23"/>
        <v/>
      </c>
      <c r="HM38" s="52" t="str">
        <f t="shared" si="23"/>
        <v/>
      </c>
      <c r="HN38" s="52" t="str">
        <f t="shared" si="23"/>
        <v/>
      </c>
      <c r="HO38" s="52" t="str">
        <f t="shared" si="23"/>
        <v/>
      </c>
      <c r="HP38" s="52">
        <f t="shared" si="23"/>
        <v>40</v>
      </c>
      <c r="HQ38" s="52" t="str">
        <f t="shared" si="23"/>
        <v/>
      </c>
      <c r="HR38" s="52" t="str">
        <f t="shared" si="23"/>
        <v/>
      </c>
      <c r="HS38" s="52" t="str">
        <f t="shared" si="23"/>
        <v/>
      </c>
      <c r="HT38" s="52" t="str">
        <f t="shared" si="23"/>
        <v/>
      </c>
      <c r="HU38" s="52" t="str">
        <f t="shared" si="23"/>
        <v/>
      </c>
      <c r="HV38" s="52" t="str">
        <f t="shared" si="23"/>
        <v/>
      </c>
      <c r="HW38" s="52" t="str">
        <f t="shared" si="23"/>
        <v/>
      </c>
      <c r="HX38" s="52" t="str">
        <f t="shared" si="23"/>
        <v/>
      </c>
      <c r="HY38" s="52" t="str">
        <f t="shared" si="23"/>
        <v/>
      </c>
      <c r="HZ38" s="52" t="str">
        <f t="shared" si="23"/>
        <v/>
      </c>
      <c r="IA38" s="52" t="str">
        <f t="shared" si="23"/>
        <v/>
      </c>
      <c r="IB38" s="97">
        <v>30</v>
      </c>
      <c r="IC38" s="53"/>
      <c r="ID38" s="53"/>
      <c r="IE38" s="53">
        <v>62.400000000000006</v>
      </c>
      <c r="IF38" s="53"/>
      <c r="IG38" s="53">
        <v>61</v>
      </c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97">
        <v>30</v>
      </c>
      <c r="IT38" s="54">
        <f t="shared" si="24"/>
        <v>0</v>
      </c>
      <c r="IU38" s="54">
        <f t="shared" si="24"/>
        <v>0</v>
      </c>
      <c r="IV38" s="54">
        <f t="shared" si="24"/>
        <v>60</v>
      </c>
      <c r="IW38" s="54">
        <f t="shared" si="24"/>
        <v>0</v>
      </c>
      <c r="IX38" s="54">
        <f t="shared" si="24"/>
        <v>30</v>
      </c>
      <c r="IY38" s="54">
        <f t="shared" si="24"/>
        <v>0</v>
      </c>
      <c r="IZ38" s="54">
        <f t="shared" si="24"/>
        <v>0</v>
      </c>
      <c r="JA38" s="54">
        <f t="shared" si="24"/>
        <v>0</v>
      </c>
      <c r="JB38" s="54">
        <f t="shared" si="24"/>
        <v>0</v>
      </c>
      <c r="JC38" s="54">
        <f t="shared" si="24"/>
        <v>0</v>
      </c>
      <c r="JD38" s="54">
        <f t="shared" si="24"/>
        <v>0</v>
      </c>
      <c r="JE38" s="54">
        <f t="shared" si="24"/>
        <v>0</v>
      </c>
      <c r="JF38" s="54">
        <f t="shared" si="24"/>
        <v>0</v>
      </c>
      <c r="JG38" s="54">
        <f t="shared" si="24"/>
        <v>0</v>
      </c>
      <c r="JH38" s="54">
        <f t="shared" si="24"/>
        <v>0</v>
      </c>
      <c r="JI38" s="54">
        <f t="shared" si="24"/>
        <v>0</v>
      </c>
      <c r="JJ38" s="97">
        <v>30</v>
      </c>
      <c r="JK38" s="55" t="str">
        <f t="shared" si="25"/>
        <v/>
      </c>
      <c r="JL38" s="55" t="str">
        <f t="shared" si="25"/>
        <v/>
      </c>
      <c r="JM38" s="55" t="str">
        <f t="shared" si="25"/>
        <v/>
      </c>
      <c r="JN38" s="55" t="str">
        <f t="shared" si="25"/>
        <v/>
      </c>
      <c r="JO38" s="55">
        <f t="shared" si="25"/>
        <v>70</v>
      </c>
      <c r="JP38" s="55" t="str">
        <f t="shared" si="25"/>
        <v/>
      </c>
      <c r="JQ38" s="55" t="str">
        <f t="shared" si="25"/>
        <v/>
      </c>
      <c r="JR38" s="55" t="str">
        <f t="shared" si="25"/>
        <v/>
      </c>
      <c r="JS38" s="55" t="str">
        <f t="shared" si="25"/>
        <v/>
      </c>
      <c r="JT38" s="55" t="str">
        <f t="shared" si="25"/>
        <v/>
      </c>
      <c r="JU38" s="55" t="str">
        <f t="shared" si="25"/>
        <v/>
      </c>
      <c r="JV38" s="55" t="str">
        <f t="shared" si="25"/>
        <v/>
      </c>
      <c r="JW38" s="55" t="str">
        <f t="shared" si="25"/>
        <v/>
      </c>
      <c r="JX38" s="55" t="str">
        <f t="shared" si="25"/>
        <v/>
      </c>
      <c r="JY38" s="55" t="str">
        <f t="shared" si="25"/>
        <v/>
      </c>
      <c r="JZ38" s="55" t="str">
        <f t="shared" si="25"/>
        <v/>
      </c>
      <c r="KA38" s="56">
        <f t="shared" si="9"/>
        <v>70</v>
      </c>
      <c r="KB38" s="57" t="str">
        <f t="shared" si="26"/>
        <v xml:space="preserve">CESAR TABARES L Y COMPAÑIA SAS CTL COMPANY SAS </v>
      </c>
      <c r="KC38" s="57" t="str">
        <f t="shared" si="10"/>
        <v/>
      </c>
      <c r="KD38" s="57" t="str">
        <f t="shared" si="27"/>
        <v/>
      </c>
      <c r="KE38" s="58" t="str">
        <f t="shared" si="28"/>
        <v xml:space="preserve">CESAR TABARES L Y COMPAÑIA SAS CTL COMPANY SAS </v>
      </c>
      <c r="KF38" s="59">
        <f t="shared" si="11"/>
        <v>9947210</v>
      </c>
      <c r="KG38" s="59" t="str">
        <f t="shared" si="12"/>
        <v/>
      </c>
      <c r="KH38" s="59" t="str">
        <f t="shared" si="13"/>
        <v/>
      </c>
      <c r="KI38" s="59">
        <f t="shared" si="14"/>
        <v>9947210</v>
      </c>
      <c r="KJ38" s="97">
        <v>30</v>
      </c>
    </row>
    <row r="39" spans="1:296" ht="25.5" x14ac:dyDescent="0.15">
      <c r="A39" s="97">
        <v>31</v>
      </c>
      <c r="B39" s="98" t="s">
        <v>104</v>
      </c>
      <c r="C39" s="98" t="s">
        <v>105</v>
      </c>
      <c r="D39" s="98" t="s">
        <v>106</v>
      </c>
      <c r="E39" s="99" t="s">
        <v>112</v>
      </c>
      <c r="F39" s="98">
        <v>1</v>
      </c>
      <c r="G39" s="62">
        <v>3370886</v>
      </c>
      <c r="H39" s="97">
        <v>31</v>
      </c>
      <c r="I39" s="37" t="s">
        <v>57</v>
      </c>
      <c r="J39" s="37" t="s">
        <v>57</v>
      </c>
      <c r="K39" s="37" t="s">
        <v>57</v>
      </c>
      <c r="L39" s="37" t="s">
        <v>57</v>
      </c>
      <c r="M39" s="37" t="s">
        <v>57</v>
      </c>
      <c r="N39" s="37" t="s">
        <v>57</v>
      </c>
      <c r="O39" s="37" t="s">
        <v>57</v>
      </c>
      <c r="P39" s="39" t="s">
        <v>57</v>
      </c>
      <c r="Q39" s="39" t="s">
        <v>57</v>
      </c>
      <c r="R39" s="37" t="s">
        <v>57</v>
      </c>
      <c r="S39" s="37">
        <v>3370794</v>
      </c>
      <c r="T39" s="37" t="s">
        <v>57</v>
      </c>
      <c r="U39" s="37" t="s">
        <v>57</v>
      </c>
      <c r="V39" s="37" t="s">
        <v>57</v>
      </c>
      <c r="W39" s="39" t="s">
        <v>57</v>
      </c>
      <c r="X39" s="37" t="s">
        <v>57</v>
      </c>
      <c r="Y39" s="97">
        <v>31</v>
      </c>
      <c r="Z39" s="37" t="str">
        <f t="shared" si="15"/>
        <v>NC</v>
      </c>
      <c r="AA39" s="37" t="str">
        <f t="shared" si="15"/>
        <v>NC</v>
      </c>
      <c r="AB39" s="37" t="str">
        <f t="shared" si="15"/>
        <v>NC</v>
      </c>
      <c r="AC39" s="37" t="str">
        <f t="shared" si="15"/>
        <v>NC</v>
      </c>
      <c r="AD39" s="37" t="str">
        <f t="shared" si="15"/>
        <v>NC</v>
      </c>
      <c r="AE39" s="37" t="str">
        <f t="shared" si="15"/>
        <v>NC</v>
      </c>
      <c r="AF39" s="37" t="str">
        <f t="shared" si="15"/>
        <v>NC</v>
      </c>
      <c r="AG39" s="37" t="str">
        <f t="shared" si="15"/>
        <v>NC</v>
      </c>
      <c r="AH39" s="37" t="str">
        <f t="shared" si="15"/>
        <v>NC</v>
      </c>
      <c r="AI39" s="37" t="str">
        <f t="shared" si="15"/>
        <v>NC</v>
      </c>
      <c r="AJ39" s="37">
        <f t="shared" si="15"/>
        <v>3370794</v>
      </c>
      <c r="AK39" s="37" t="str">
        <f t="shared" si="15"/>
        <v>NC</v>
      </c>
      <c r="AL39" s="37" t="str">
        <f t="shared" si="15"/>
        <v>NC</v>
      </c>
      <c r="AM39" s="37" t="str">
        <f t="shared" si="15"/>
        <v>NC</v>
      </c>
      <c r="AN39" s="37" t="str">
        <f t="shared" si="15"/>
        <v>NC</v>
      </c>
      <c r="AO39" s="37" t="str">
        <f t="shared" si="15"/>
        <v>NC</v>
      </c>
      <c r="AP39" s="97">
        <v>31</v>
      </c>
      <c r="AQ39" s="40" t="s">
        <v>58</v>
      </c>
      <c r="AR39" s="40" t="s">
        <v>59</v>
      </c>
      <c r="AS39" s="40" t="s">
        <v>59</v>
      </c>
      <c r="AT39" s="40" t="s">
        <v>59</v>
      </c>
      <c r="AU39" s="40" t="s">
        <v>59</v>
      </c>
      <c r="AV39" s="40" t="s">
        <v>59</v>
      </c>
      <c r="AW39" s="40" t="s">
        <v>59</v>
      </c>
      <c r="AX39" s="40" t="s">
        <v>58</v>
      </c>
      <c r="AY39" s="40" t="s">
        <v>59</v>
      </c>
      <c r="AZ39" s="40" t="s">
        <v>59</v>
      </c>
      <c r="BA39" s="40" t="s">
        <v>59</v>
      </c>
      <c r="BB39" s="40" t="s">
        <v>59</v>
      </c>
      <c r="BC39" s="40" t="s">
        <v>59</v>
      </c>
      <c r="BD39" s="40" t="s">
        <v>58</v>
      </c>
      <c r="BE39" s="40" t="s">
        <v>59</v>
      </c>
      <c r="BF39" s="40" t="s">
        <v>59</v>
      </c>
      <c r="BG39" s="97">
        <v>31</v>
      </c>
      <c r="BH39" s="41" t="s">
        <v>59</v>
      </c>
      <c r="BI39" s="41" t="s">
        <v>59</v>
      </c>
      <c r="BJ39" s="41" t="s">
        <v>58</v>
      </c>
      <c r="BK39" s="41" t="s">
        <v>59</v>
      </c>
      <c r="BL39" s="41" t="s">
        <v>59</v>
      </c>
      <c r="BM39" s="41" t="s">
        <v>59</v>
      </c>
      <c r="BN39" s="41" t="s">
        <v>59</v>
      </c>
      <c r="BO39" s="41" t="s">
        <v>59</v>
      </c>
      <c r="BP39" s="41" t="s">
        <v>59</v>
      </c>
      <c r="BQ39" s="41" t="s">
        <v>59</v>
      </c>
      <c r="BR39" s="41" t="s">
        <v>59</v>
      </c>
      <c r="BS39" s="41" t="s">
        <v>59</v>
      </c>
      <c r="BT39" s="41" t="s">
        <v>59</v>
      </c>
      <c r="BU39" s="41" t="s">
        <v>59</v>
      </c>
      <c r="BV39" s="41" t="s">
        <v>59</v>
      </c>
      <c r="BW39" s="41" t="s">
        <v>59</v>
      </c>
      <c r="BX39" s="97">
        <v>31</v>
      </c>
      <c r="BY39" s="42" t="s">
        <v>59</v>
      </c>
      <c r="BZ39" s="42" t="s">
        <v>59</v>
      </c>
      <c r="CA39" s="42" t="s">
        <v>58</v>
      </c>
      <c r="CB39" s="42" t="s">
        <v>59</v>
      </c>
      <c r="CC39" s="42" t="s">
        <v>59</v>
      </c>
      <c r="CD39" s="42" t="s">
        <v>59</v>
      </c>
      <c r="CE39" s="42" t="s">
        <v>59</v>
      </c>
      <c r="CF39" s="42" t="s">
        <v>59</v>
      </c>
      <c r="CG39" s="42" t="s">
        <v>59</v>
      </c>
      <c r="CH39" s="42" t="s">
        <v>59</v>
      </c>
      <c r="CI39" s="42" t="s">
        <v>59</v>
      </c>
      <c r="CJ39" s="42" t="s">
        <v>59</v>
      </c>
      <c r="CK39" s="42" t="s">
        <v>59</v>
      </c>
      <c r="CL39" s="42" t="s">
        <v>59</v>
      </c>
      <c r="CM39" s="42" t="s">
        <v>59</v>
      </c>
      <c r="CN39" s="42" t="s">
        <v>59</v>
      </c>
      <c r="CO39" s="97">
        <v>31</v>
      </c>
      <c r="CP39" s="43" t="str">
        <f t="shared" si="34"/>
        <v>NO CUMPLE</v>
      </c>
      <c r="CQ39" s="43" t="str">
        <f t="shared" si="34"/>
        <v>CUMPLE</v>
      </c>
      <c r="CR39" s="43" t="str">
        <f t="shared" si="34"/>
        <v>NO CUMPLE</v>
      </c>
      <c r="CS39" s="43" t="str">
        <f t="shared" si="34"/>
        <v>CUMPLE</v>
      </c>
      <c r="CT39" s="43" t="str">
        <f t="shared" si="34"/>
        <v>CUMPLE</v>
      </c>
      <c r="CU39" s="43" t="str">
        <f t="shared" si="34"/>
        <v>CUMPLE</v>
      </c>
      <c r="CV39" s="43" t="str">
        <f t="shared" si="34"/>
        <v>CUMPLE</v>
      </c>
      <c r="CW39" s="43" t="str">
        <f t="shared" si="34"/>
        <v>NO CUMPLE</v>
      </c>
      <c r="CX39" s="43" t="str">
        <f t="shared" si="34"/>
        <v>CUMPLE</v>
      </c>
      <c r="CY39" s="43" t="str">
        <f t="shared" si="34"/>
        <v>CUMPLE</v>
      </c>
      <c r="CZ39" s="43" t="str">
        <f t="shared" si="34"/>
        <v>CUMPLE</v>
      </c>
      <c r="DA39" s="43" t="str">
        <f t="shared" si="34"/>
        <v>CUMPLE</v>
      </c>
      <c r="DB39" s="43" t="str">
        <f t="shared" si="34"/>
        <v>CUMPLE</v>
      </c>
      <c r="DC39" s="43" t="str">
        <f t="shared" si="34"/>
        <v>NO CUMPLE</v>
      </c>
      <c r="DD39" s="43" t="str">
        <f t="shared" si="34"/>
        <v>CUMPLE</v>
      </c>
      <c r="DE39" s="43" t="str">
        <f t="shared" si="32"/>
        <v>CUMPLE</v>
      </c>
      <c r="DF39" s="97">
        <v>31</v>
      </c>
      <c r="DG39" s="44" t="s">
        <v>57</v>
      </c>
      <c r="DH39" s="44" t="s">
        <v>57</v>
      </c>
      <c r="DI39" s="44" t="s">
        <v>57</v>
      </c>
      <c r="DJ39" s="44" t="s">
        <v>57</v>
      </c>
      <c r="DK39" s="44" t="s">
        <v>57</v>
      </c>
      <c r="DL39" s="44" t="s">
        <v>57</v>
      </c>
      <c r="DM39" s="44" t="s">
        <v>57</v>
      </c>
      <c r="DN39" s="44" t="s">
        <v>57</v>
      </c>
      <c r="DO39" s="44" t="s">
        <v>57</v>
      </c>
      <c r="DP39" s="44" t="s">
        <v>57</v>
      </c>
      <c r="DQ39" s="44" t="s">
        <v>59</v>
      </c>
      <c r="DR39" s="44" t="s">
        <v>57</v>
      </c>
      <c r="DS39" s="44" t="s">
        <v>57</v>
      </c>
      <c r="DT39" s="44" t="s">
        <v>57</v>
      </c>
      <c r="DU39" s="44" t="s">
        <v>57</v>
      </c>
      <c r="DV39" s="44" t="s">
        <v>57</v>
      </c>
      <c r="DW39" s="97">
        <v>31</v>
      </c>
      <c r="DX39" s="45" t="s">
        <v>57</v>
      </c>
      <c r="DY39" s="45" t="s">
        <v>57</v>
      </c>
      <c r="DZ39" s="45" t="s">
        <v>57</v>
      </c>
      <c r="EA39" s="45" t="s">
        <v>57</v>
      </c>
      <c r="EB39" s="45" t="s">
        <v>57</v>
      </c>
      <c r="EC39" s="45" t="s">
        <v>57</v>
      </c>
      <c r="ED39" s="45" t="s">
        <v>57</v>
      </c>
      <c r="EE39" s="45" t="s">
        <v>57</v>
      </c>
      <c r="EF39" s="45" t="s">
        <v>57</v>
      </c>
      <c r="EG39" s="45" t="s">
        <v>57</v>
      </c>
      <c r="EH39" s="45" t="s">
        <v>59</v>
      </c>
      <c r="EI39" s="45" t="s">
        <v>57</v>
      </c>
      <c r="EJ39" s="45" t="s">
        <v>57</v>
      </c>
      <c r="EK39" s="45" t="s">
        <v>57</v>
      </c>
      <c r="EL39" s="45" t="s">
        <v>57</v>
      </c>
      <c r="EM39" s="45" t="s">
        <v>57</v>
      </c>
      <c r="EN39" s="97">
        <v>31</v>
      </c>
      <c r="EO39" s="37" t="str">
        <f t="shared" si="35"/>
        <v/>
      </c>
      <c r="EP39" s="37" t="str">
        <f t="shared" si="35"/>
        <v/>
      </c>
      <c r="EQ39" s="37" t="str">
        <f t="shared" si="35"/>
        <v/>
      </c>
      <c r="ER39" s="37" t="str">
        <f t="shared" si="35"/>
        <v/>
      </c>
      <c r="ES39" s="37" t="str">
        <f t="shared" si="35"/>
        <v/>
      </c>
      <c r="ET39" s="37" t="str">
        <f t="shared" si="35"/>
        <v/>
      </c>
      <c r="EU39" s="37" t="str">
        <f t="shared" si="35"/>
        <v/>
      </c>
      <c r="EV39" s="37" t="str">
        <f t="shared" si="35"/>
        <v/>
      </c>
      <c r="EW39" s="37" t="str">
        <f t="shared" si="35"/>
        <v/>
      </c>
      <c r="EX39" s="37" t="str">
        <f t="shared" si="35"/>
        <v/>
      </c>
      <c r="EY39" s="37">
        <f t="shared" si="35"/>
        <v>3370794</v>
      </c>
      <c r="EZ39" s="37" t="str">
        <f t="shared" si="35"/>
        <v/>
      </c>
      <c r="FA39" s="37" t="str">
        <f t="shared" si="35"/>
        <v/>
      </c>
      <c r="FB39" s="37" t="str">
        <f t="shared" si="35"/>
        <v/>
      </c>
      <c r="FC39" s="37" t="str">
        <f t="shared" si="35"/>
        <v/>
      </c>
      <c r="FD39" s="37" t="str">
        <f t="shared" si="33"/>
        <v/>
      </c>
      <c r="FE39" s="37">
        <v>3370886</v>
      </c>
      <c r="FF39" s="37">
        <v>3370886</v>
      </c>
      <c r="FG39" s="46">
        <f t="shared" si="16"/>
        <v>1</v>
      </c>
      <c r="FH39" s="46">
        <f t="shared" si="17"/>
        <v>0</v>
      </c>
      <c r="FI39" s="47">
        <f t="shared" si="18"/>
        <v>3370794</v>
      </c>
      <c r="FJ39" s="48">
        <f t="shared" si="30"/>
        <v>12640.477499999999</v>
      </c>
      <c r="FK39" s="97">
        <v>31</v>
      </c>
      <c r="FL39" s="49" t="str">
        <f t="shared" si="19"/>
        <v/>
      </c>
      <c r="FM39" s="49" t="str">
        <f t="shared" si="19"/>
        <v/>
      </c>
      <c r="FN39" s="49" t="str">
        <f t="shared" si="19"/>
        <v/>
      </c>
      <c r="FO39" s="49" t="str">
        <f t="shared" si="19"/>
        <v/>
      </c>
      <c r="FP39" s="49" t="str">
        <f t="shared" si="19"/>
        <v/>
      </c>
      <c r="FQ39" s="49" t="str">
        <f t="shared" si="19"/>
        <v/>
      </c>
      <c r="FR39" s="49" t="str">
        <f t="shared" si="19"/>
        <v/>
      </c>
      <c r="FS39" s="49" t="str">
        <f t="shared" si="19"/>
        <v/>
      </c>
      <c r="FT39" s="49" t="str">
        <f t="shared" si="19"/>
        <v/>
      </c>
      <c r="FU39" s="49" t="str">
        <f t="shared" si="19"/>
        <v/>
      </c>
      <c r="FV39" s="49">
        <f t="shared" si="19"/>
        <v>26666.666666666668</v>
      </c>
      <c r="FW39" s="49" t="str">
        <f t="shared" si="19"/>
        <v/>
      </c>
      <c r="FX39" s="49" t="str">
        <f t="shared" si="19"/>
        <v/>
      </c>
      <c r="FY39" s="49" t="str">
        <f t="shared" si="19"/>
        <v/>
      </c>
      <c r="FZ39" s="49" t="str">
        <f t="shared" si="19"/>
        <v/>
      </c>
      <c r="GA39" s="49" t="str">
        <f t="shared" si="19"/>
        <v/>
      </c>
      <c r="GB39" s="97">
        <v>31</v>
      </c>
      <c r="GC39" s="50" t="str">
        <f t="shared" si="20"/>
        <v/>
      </c>
      <c r="GD39" s="50" t="str">
        <f t="shared" si="20"/>
        <v/>
      </c>
      <c r="GE39" s="50" t="str">
        <f t="shared" si="20"/>
        <v/>
      </c>
      <c r="GF39" s="50" t="str">
        <f t="shared" si="20"/>
        <v/>
      </c>
      <c r="GG39" s="50" t="str">
        <f t="shared" si="20"/>
        <v/>
      </c>
      <c r="GH39" s="50" t="str">
        <f t="shared" si="20"/>
        <v/>
      </c>
      <c r="GI39" s="50" t="str">
        <f t="shared" si="20"/>
        <v/>
      </c>
      <c r="GJ39" s="50" t="str">
        <f t="shared" si="20"/>
        <v/>
      </c>
      <c r="GK39" s="50" t="str">
        <f t="shared" si="20"/>
        <v/>
      </c>
      <c r="GL39" s="50" t="str">
        <f t="shared" si="20"/>
        <v/>
      </c>
      <c r="GM39" s="50">
        <f t="shared" si="20"/>
        <v>0</v>
      </c>
      <c r="GN39" s="50" t="str">
        <f t="shared" si="20"/>
        <v/>
      </c>
      <c r="GO39" s="50" t="str">
        <f t="shared" si="20"/>
        <v/>
      </c>
      <c r="GP39" s="50" t="str">
        <f t="shared" si="20"/>
        <v/>
      </c>
      <c r="GQ39" s="50" t="str">
        <f t="shared" si="20"/>
        <v/>
      </c>
      <c r="GR39" s="50" t="str">
        <f t="shared" si="20"/>
        <v/>
      </c>
      <c r="GS39" s="97">
        <v>31</v>
      </c>
      <c r="GT39" s="51" t="str">
        <f t="shared" si="21"/>
        <v/>
      </c>
      <c r="GU39" s="51" t="str">
        <f t="shared" si="21"/>
        <v/>
      </c>
      <c r="GV39" s="51" t="str">
        <f t="shared" si="21"/>
        <v/>
      </c>
      <c r="GW39" s="51" t="str">
        <f t="shared" si="21"/>
        <v/>
      </c>
      <c r="GX39" s="51" t="str">
        <f t="shared" si="21"/>
        <v/>
      </c>
      <c r="GY39" s="51" t="str">
        <f t="shared" si="21"/>
        <v/>
      </c>
      <c r="GZ39" s="51" t="str">
        <f t="shared" si="21"/>
        <v/>
      </c>
      <c r="HA39" s="51" t="str">
        <f t="shared" si="21"/>
        <v/>
      </c>
      <c r="HB39" s="51" t="str">
        <f t="shared" si="21"/>
        <v/>
      </c>
      <c r="HC39" s="51" t="str">
        <f t="shared" si="21"/>
        <v/>
      </c>
      <c r="HD39" s="51">
        <f t="shared" si="21"/>
        <v>0</v>
      </c>
      <c r="HE39" s="51" t="str">
        <f t="shared" si="21"/>
        <v/>
      </c>
      <c r="HF39" s="51" t="str">
        <f t="shared" si="21"/>
        <v/>
      </c>
      <c r="HG39" s="51" t="str">
        <f t="shared" si="21"/>
        <v/>
      </c>
      <c r="HH39" s="51" t="str">
        <f t="shared" si="21"/>
        <v/>
      </c>
      <c r="HI39" s="51" t="str">
        <f t="shared" si="21"/>
        <v/>
      </c>
      <c r="HJ39" s="100">
        <f t="shared" si="22"/>
        <v>0</v>
      </c>
      <c r="HK39" s="97">
        <v>31</v>
      </c>
      <c r="HL39" s="52" t="str">
        <f t="shared" si="23"/>
        <v/>
      </c>
      <c r="HM39" s="52" t="str">
        <f t="shared" si="23"/>
        <v/>
      </c>
      <c r="HN39" s="52" t="str">
        <f t="shared" si="23"/>
        <v/>
      </c>
      <c r="HO39" s="52" t="str">
        <f t="shared" si="23"/>
        <v/>
      </c>
      <c r="HP39" s="52" t="str">
        <f t="shared" si="23"/>
        <v/>
      </c>
      <c r="HQ39" s="52" t="str">
        <f t="shared" si="23"/>
        <v/>
      </c>
      <c r="HR39" s="52" t="str">
        <f t="shared" si="23"/>
        <v/>
      </c>
      <c r="HS39" s="52" t="str">
        <f t="shared" si="23"/>
        <v/>
      </c>
      <c r="HT39" s="52" t="str">
        <f t="shared" si="23"/>
        <v/>
      </c>
      <c r="HU39" s="52" t="str">
        <f t="shared" si="23"/>
        <v/>
      </c>
      <c r="HV39" s="52">
        <f t="shared" si="23"/>
        <v>40</v>
      </c>
      <c r="HW39" s="52" t="str">
        <f t="shared" si="23"/>
        <v/>
      </c>
      <c r="HX39" s="52" t="str">
        <f t="shared" si="23"/>
        <v/>
      </c>
      <c r="HY39" s="52" t="str">
        <f t="shared" si="23"/>
        <v/>
      </c>
      <c r="HZ39" s="52" t="str">
        <f t="shared" si="23"/>
        <v/>
      </c>
      <c r="IA39" s="52" t="str">
        <f t="shared" si="23"/>
        <v/>
      </c>
      <c r="IB39" s="97">
        <v>31</v>
      </c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>
        <v>24</v>
      </c>
      <c r="IN39" s="53"/>
      <c r="IO39" s="53"/>
      <c r="IP39" s="53"/>
      <c r="IQ39" s="53"/>
      <c r="IR39" s="53"/>
      <c r="IS39" s="97">
        <v>31</v>
      </c>
      <c r="IT39" s="54">
        <f t="shared" si="24"/>
        <v>0</v>
      </c>
      <c r="IU39" s="54">
        <f t="shared" si="24"/>
        <v>0</v>
      </c>
      <c r="IV39" s="54">
        <f t="shared" si="24"/>
        <v>0</v>
      </c>
      <c r="IW39" s="54">
        <f t="shared" si="24"/>
        <v>0</v>
      </c>
      <c r="IX39" s="54">
        <f t="shared" si="24"/>
        <v>0</v>
      </c>
      <c r="IY39" s="54">
        <f t="shared" si="24"/>
        <v>0</v>
      </c>
      <c r="IZ39" s="54">
        <f t="shared" si="24"/>
        <v>0</v>
      </c>
      <c r="JA39" s="54">
        <f t="shared" si="24"/>
        <v>0</v>
      </c>
      <c r="JB39" s="54">
        <f t="shared" si="24"/>
        <v>0</v>
      </c>
      <c r="JC39" s="54">
        <f t="shared" si="24"/>
        <v>0</v>
      </c>
      <c r="JD39" s="54">
        <f t="shared" si="24"/>
        <v>0</v>
      </c>
      <c r="JE39" s="54">
        <f t="shared" si="24"/>
        <v>0</v>
      </c>
      <c r="JF39" s="54">
        <f t="shared" si="24"/>
        <v>0</v>
      </c>
      <c r="JG39" s="54">
        <f t="shared" si="24"/>
        <v>0</v>
      </c>
      <c r="JH39" s="54">
        <f t="shared" si="24"/>
        <v>0</v>
      </c>
      <c r="JI39" s="54">
        <f t="shared" si="24"/>
        <v>0</v>
      </c>
      <c r="JJ39" s="97">
        <v>31</v>
      </c>
      <c r="JK39" s="55" t="str">
        <f t="shared" si="25"/>
        <v/>
      </c>
      <c r="JL39" s="55" t="str">
        <f t="shared" si="25"/>
        <v/>
      </c>
      <c r="JM39" s="55" t="str">
        <f t="shared" si="25"/>
        <v/>
      </c>
      <c r="JN39" s="55" t="str">
        <f t="shared" si="25"/>
        <v/>
      </c>
      <c r="JO39" s="55" t="str">
        <f t="shared" si="25"/>
        <v/>
      </c>
      <c r="JP39" s="55" t="str">
        <f t="shared" si="25"/>
        <v/>
      </c>
      <c r="JQ39" s="55" t="str">
        <f t="shared" si="25"/>
        <v/>
      </c>
      <c r="JR39" s="55" t="str">
        <f t="shared" si="25"/>
        <v/>
      </c>
      <c r="JS39" s="55" t="str">
        <f t="shared" si="25"/>
        <v/>
      </c>
      <c r="JT39" s="55" t="str">
        <f t="shared" si="25"/>
        <v/>
      </c>
      <c r="JU39" s="55">
        <f t="shared" si="25"/>
        <v>40</v>
      </c>
      <c r="JV39" s="55" t="str">
        <f t="shared" si="25"/>
        <v/>
      </c>
      <c r="JW39" s="55" t="str">
        <f t="shared" si="25"/>
        <v/>
      </c>
      <c r="JX39" s="55" t="str">
        <f t="shared" si="25"/>
        <v/>
      </c>
      <c r="JY39" s="55" t="str">
        <f t="shared" si="25"/>
        <v/>
      </c>
      <c r="JZ39" s="55" t="str">
        <f t="shared" si="25"/>
        <v/>
      </c>
      <c r="KA39" s="56">
        <f t="shared" si="9"/>
        <v>40</v>
      </c>
      <c r="KB39" s="57" t="str">
        <f t="shared" si="26"/>
        <v/>
      </c>
      <c r="KC39" s="57" t="str">
        <f t="shared" si="10"/>
        <v>ICL DIDACTICA SAS</v>
      </c>
      <c r="KD39" s="57" t="str">
        <f t="shared" si="27"/>
        <v/>
      </c>
      <c r="KE39" s="58" t="str">
        <f t="shared" si="28"/>
        <v>ICL DIDACTICA SAS</v>
      </c>
      <c r="KF39" s="59" t="str">
        <f t="shared" si="11"/>
        <v/>
      </c>
      <c r="KG39" s="59">
        <f t="shared" si="12"/>
        <v>3370794</v>
      </c>
      <c r="KH39" s="59" t="str">
        <f t="shared" si="13"/>
        <v/>
      </c>
      <c r="KI39" s="59">
        <f t="shared" si="14"/>
        <v>3370794</v>
      </c>
      <c r="KJ39" s="97">
        <v>31</v>
      </c>
    </row>
    <row r="40" spans="1:296" ht="25.5" x14ac:dyDescent="0.15">
      <c r="A40" s="97">
        <v>32</v>
      </c>
      <c r="B40" s="98" t="s">
        <v>104</v>
      </c>
      <c r="C40" s="98" t="s">
        <v>105</v>
      </c>
      <c r="D40" s="98" t="s">
        <v>106</v>
      </c>
      <c r="E40" s="99" t="s">
        <v>113</v>
      </c>
      <c r="F40" s="98">
        <v>1</v>
      </c>
      <c r="G40" s="62">
        <v>8557360</v>
      </c>
      <c r="H40" s="97">
        <v>32</v>
      </c>
      <c r="I40" s="37" t="s">
        <v>57</v>
      </c>
      <c r="J40" s="37" t="s">
        <v>57</v>
      </c>
      <c r="K40" s="37" t="s">
        <v>57</v>
      </c>
      <c r="L40" s="37" t="s">
        <v>57</v>
      </c>
      <c r="M40" s="37">
        <v>8556100</v>
      </c>
      <c r="N40" s="37" t="s">
        <v>57</v>
      </c>
      <c r="O40" s="37" t="s">
        <v>57</v>
      </c>
      <c r="P40" s="39" t="s">
        <v>57</v>
      </c>
      <c r="Q40" s="39" t="s">
        <v>57</v>
      </c>
      <c r="R40" s="37" t="s">
        <v>57</v>
      </c>
      <c r="S40" s="39" t="s">
        <v>57</v>
      </c>
      <c r="T40" s="37" t="s">
        <v>57</v>
      </c>
      <c r="U40" s="37" t="s">
        <v>57</v>
      </c>
      <c r="V40" s="37" t="s">
        <v>57</v>
      </c>
      <c r="W40" s="39" t="s">
        <v>57</v>
      </c>
      <c r="X40" s="37" t="s">
        <v>57</v>
      </c>
      <c r="Y40" s="97">
        <v>32</v>
      </c>
      <c r="Z40" s="37" t="str">
        <f t="shared" ref="Z40:AO53" si="37">IF(I40="NC","NC",IF(I40&lt;=$G40,I40,""))</f>
        <v>NC</v>
      </c>
      <c r="AA40" s="37" t="str">
        <f t="shared" si="37"/>
        <v>NC</v>
      </c>
      <c r="AB40" s="37" t="str">
        <f t="shared" si="37"/>
        <v>NC</v>
      </c>
      <c r="AC40" s="37" t="str">
        <f t="shared" si="37"/>
        <v>NC</v>
      </c>
      <c r="AD40" s="37">
        <f t="shared" si="37"/>
        <v>8556100</v>
      </c>
      <c r="AE40" s="37" t="str">
        <f t="shared" si="37"/>
        <v>NC</v>
      </c>
      <c r="AF40" s="37" t="str">
        <f t="shared" si="37"/>
        <v>NC</v>
      </c>
      <c r="AG40" s="37" t="str">
        <f t="shared" si="37"/>
        <v>NC</v>
      </c>
      <c r="AH40" s="37" t="str">
        <f t="shared" si="37"/>
        <v>NC</v>
      </c>
      <c r="AI40" s="37" t="str">
        <f t="shared" si="37"/>
        <v>NC</v>
      </c>
      <c r="AJ40" s="37" t="str">
        <f t="shared" si="37"/>
        <v>NC</v>
      </c>
      <c r="AK40" s="37" t="str">
        <f t="shared" si="37"/>
        <v>NC</v>
      </c>
      <c r="AL40" s="37" t="str">
        <f t="shared" si="37"/>
        <v>NC</v>
      </c>
      <c r="AM40" s="37" t="str">
        <f t="shared" si="37"/>
        <v>NC</v>
      </c>
      <c r="AN40" s="37" t="str">
        <f t="shared" si="37"/>
        <v>NC</v>
      </c>
      <c r="AO40" s="37" t="str">
        <f t="shared" si="37"/>
        <v>NC</v>
      </c>
      <c r="AP40" s="97">
        <v>32</v>
      </c>
      <c r="AQ40" s="40" t="s">
        <v>58</v>
      </c>
      <c r="AR40" s="40" t="s">
        <v>59</v>
      </c>
      <c r="AS40" s="40" t="s">
        <v>59</v>
      </c>
      <c r="AT40" s="40" t="s">
        <v>59</v>
      </c>
      <c r="AU40" s="40" t="s">
        <v>59</v>
      </c>
      <c r="AV40" s="40" t="s">
        <v>59</v>
      </c>
      <c r="AW40" s="40" t="s">
        <v>59</v>
      </c>
      <c r="AX40" s="40" t="s">
        <v>58</v>
      </c>
      <c r="AY40" s="40" t="s">
        <v>59</v>
      </c>
      <c r="AZ40" s="40" t="s">
        <v>59</v>
      </c>
      <c r="BA40" s="40" t="s">
        <v>59</v>
      </c>
      <c r="BB40" s="40" t="s">
        <v>59</v>
      </c>
      <c r="BC40" s="40" t="s">
        <v>59</v>
      </c>
      <c r="BD40" s="40" t="s">
        <v>58</v>
      </c>
      <c r="BE40" s="40" t="s">
        <v>59</v>
      </c>
      <c r="BF40" s="40" t="s">
        <v>59</v>
      </c>
      <c r="BG40" s="97">
        <v>32</v>
      </c>
      <c r="BH40" s="41" t="s">
        <v>59</v>
      </c>
      <c r="BI40" s="41" t="s">
        <v>59</v>
      </c>
      <c r="BJ40" s="41" t="s">
        <v>58</v>
      </c>
      <c r="BK40" s="41" t="s">
        <v>59</v>
      </c>
      <c r="BL40" s="41" t="s">
        <v>59</v>
      </c>
      <c r="BM40" s="41" t="s">
        <v>59</v>
      </c>
      <c r="BN40" s="41" t="s">
        <v>59</v>
      </c>
      <c r="BO40" s="41" t="s">
        <v>59</v>
      </c>
      <c r="BP40" s="41" t="s">
        <v>59</v>
      </c>
      <c r="BQ40" s="41" t="s">
        <v>59</v>
      </c>
      <c r="BR40" s="41" t="s">
        <v>59</v>
      </c>
      <c r="BS40" s="41" t="s">
        <v>59</v>
      </c>
      <c r="BT40" s="41" t="s">
        <v>59</v>
      </c>
      <c r="BU40" s="41" t="s">
        <v>59</v>
      </c>
      <c r="BV40" s="41" t="s">
        <v>59</v>
      </c>
      <c r="BW40" s="41" t="s">
        <v>59</v>
      </c>
      <c r="BX40" s="97">
        <v>32</v>
      </c>
      <c r="BY40" s="42" t="s">
        <v>59</v>
      </c>
      <c r="BZ40" s="42" t="s">
        <v>59</v>
      </c>
      <c r="CA40" s="42" t="s">
        <v>58</v>
      </c>
      <c r="CB40" s="42" t="s">
        <v>59</v>
      </c>
      <c r="CC40" s="42" t="s">
        <v>59</v>
      </c>
      <c r="CD40" s="42" t="s">
        <v>59</v>
      </c>
      <c r="CE40" s="42" t="s">
        <v>59</v>
      </c>
      <c r="CF40" s="42" t="s">
        <v>59</v>
      </c>
      <c r="CG40" s="42" t="s">
        <v>59</v>
      </c>
      <c r="CH40" s="42" t="s">
        <v>59</v>
      </c>
      <c r="CI40" s="42" t="s">
        <v>59</v>
      </c>
      <c r="CJ40" s="42" t="s">
        <v>59</v>
      </c>
      <c r="CK40" s="42" t="s">
        <v>59</v>
      </c>
      <c r="CL40" s="42" t="s">
        <v>59</v>
      </c>
      <c r="CM40" s="42" t="s">
        <v>59</v>
      </c>
      <c r="CN40" s="42" t="s">
        <v>59</v>
      </c>
      <c r="CO40" s="97">
        <v>32</v>
      </c>
      <c r="CP40" s="43" t="str">
        <f t="shared" si="34"/>
        <v>NO CUMPLE</v>
      </c>
      <c r="CQ40" s="43" t="str">
        <f t="shared" si="34"/>
        <v>CUMPLE</v>
      </c>
      <c r="CR40" s="43" t="str">
        <f t="shared" si="34"/>
        <v>NO CUMPLE</v>
      </c>
      <c r="CS40" s="43" t="str">
        <f t="shared" si="34"/>
        <v>CUMPLE</v>
      </c>
      <c r="CT40" s="43" t="str">
        <f t="shared" si="34"/>
        <v>CUMPLE</v>
      </c>
      <c r="CU40" s="43" t="str">
        <f t="shared" si="34"/>
        <v>CUMPLE</v>
      </c>
      <c r="CV40" s="43" t="str">
        <f t="shared" si="34"/>
        <v>CUMPLE</v>
      </c>
      <c r="CW40" s="43" t="str">
        <f t="shared" si="34"/>
        <v>NO CUMPLE</v>
      </c>
      <c r="CX40" s="43" t="str">
        <f t="shared" si="34"/>
        <v>CUMPLE</v>
      </c>
      <c r="CY40" s="43" t="str">
        <f t="shared" si="34"/>
        <v>CUMPLE</v>
      </c>
      <c r="CZ40" s="43" t="str">
        <f t="shared" si="34"/>
        <v>CUMPLE</v>
      </c>
      <c r="DA40" s="43" t="str">
        <f t="shared" si="34"/>
        <v>CUMPLE</v>
      </c>
      <c r="DB40" s="43" t="str">
        <f t="shared" si="34"/>
        <v>CUMPLE</v>
      </c>
      <c r="DC40" s="43" t="str">
        <f t="shared" si="34"/>
        <v>NO CUMPLE</v>
      </c>
      <c r="DD40" s="43" t="str">
        <f t="shared" si="34"/>
        <v>CUMPLE</v>
      </c>
      <c r="DE40" s="43" t="str">
        <f t="shared" si="32"/>
        <v>CUMPLE</v>
      </c>
      <c r="DF40" s="97">
        <v>32</v>
      </c>
      <c r="DG40" s="44" t="s">
        <v>57</v>
      </c>
      <c r="DH40" s="44" t="s">
        <v>57</v>
      </c>
      <c r="DI40" s="44" t="s">
        <v>57</v>
      </c>
      <c r="DJ40" s="44" t="s">
        <v>57</v>
      </c>
      <c r="DK40" s="44" t="s">
        <v>59</v>
      </c>
      <c r="DL40" s="44" t="s">
        <v>57</v>
      </c>
      <c r="DM40" s="44" t="s">
        <v>57</v>
      </c>
      <c r="DN40" s="44" t="s">
        <v>57</v>
      </c>
      <c r="DO40" s="44" t="s">
        <v>57</v>
      </c>
      <c r="DP40" s="44" t="s">
        <v>57</v>
      </c>
      <c r="DQ40" s="44" t="s">
        <v>57</v>
      </c>
      <c r="DR40" s="44" t="s">
        <v>57</v>
      </c>
      <c r="DS40" s="44" t="s">
        <v>57</v>
      </c>
      <c r="DT40" s="44" t="s">
        <v>57</v>
      </c>
      <c r="DU40" s="44" t="s">
        <v>57</v>
      </c>
      <c r="DV40" s="44" t="s">
        <v>57</v>
      </c>
      <c r="DW40" s="97">
        <v>32</v>
      </c>
      <c r="DX40" s="45" t="s">
        <v>57</v>
      </c>
      <c r="DY40" s="45" t="s">
        <v>57</v>
      </c>
      <c r="DZ40" s="45" t="s">
        <v>57</v>
      </c>
      <c r="EA40" s="45" t="s">
        <v>57</v>
      </c>
      <c r="EB40" s="45" t="s">
        <v>58</v>
      </c>
      <c r="EC40" s="45" t="s">
        <v>57</v>
      </c>
      <c r="ED40" s="45" t="s">
        <v>57</v>
      </c>
      <c r="EE40" s="45" t="s">
        <v>57</v>
      </c>
      <c r="EF40" s="45" t="s">
        <v>57</v>
      </c>
      <c r="EG40" s="45" t="s">
        <v>57</v>
      </c>
      <c r="EH40" s="45" t="s">
        <v>57</v>
      </c>
      <c r="EI40" s="45" t="s">
        <v>57</v>
      </c>
      <c r="EJ40" s="45" t="s">
        <v>57</v>
      </c>
      <c r="EK40" s="45" t="s">
        <v>57</v>
      </c>
      <c r="EL40" s="45" t="s">
        <v>57</v>
      </c>
      <c r="EM40" s="45" t="s">
        <v>57</v>
      </c>
      <c r="EN40" s="97">
        <v>32</v>
      </c>
      <c r="EO40" s="37" t="str">
        <f t="shared" si="35"/>
        <v/>
      </c>
      <c r="EP40" s="37" t="str">
        <f t="shared" si="35"/>
        <v/>
      </c>
      <c r="EQ40" s="37" t="str">
        <f t="shared" si="35"/>
        <v/>
      </c>
      <c r="ER40" s="37" t="str">
        <f t="shared" si="35"/>
        <v/>
      </c>
      <c r="ES40" s="37" t="str">
        <f t="shared" si="35"/>
        <v/>
      </c>
      <c r="ET40" s="37" t="str">
        <f t="shared" si="35"/>
        <v/>
      </c>
      <c r="EU40" s="37" t="str">
        <f t="shared" si="35"/>
        <v/>
      </c>
      <c r="EV40" s="37" t="str">
        <f t="shared" si="35"/>
        <v/>
      </c>
      <c r="EW40" s="37" t="str">
        <f t="shared" si="35"/>
        <v/>
      </c>
      <c r="EX40" s="37" t="str">
        <f t="shared" si="35"/>
        <v/>
      </c>
      <c r="EY40" s="37" t="str">
        <f t="shared" si="35"/>
        <v/>
      </c>
      <c r="EZ40" s="37" t="str">
        <f t="shared" si="35"/>
        <v/>
      </c>
      <c r="FA40" s="37" t="str">
        <f t="shared" si="35"/>
        <v/>
      </c>
      <c r="FB40" s="37" t="str">
        <f t="shared" si="35"/>
        <v/>
      </c>
      <c r="FC40" s="37" t="str">
        <f t="shared" si="35"/>
        <v/>
      </c>
      <c r="FD40" s="37" t="str">
        <f t="shared" si="33"/>
        <v/>
      </c>
      <c r="FE40" s="37">
        <v>8557360</v>
      </c>
      <c r="FF40" s="37">
        <v>8557360</v>
      </c>
      <c r="FG40" s="46">
        <f t="shared" si="16"/>
        <v>0</v>
      </c>
      <c r="FH40" s="46">
        <f t="shared" si="17"/>
        <v>0</v>
      </c>
      <c r="FI40" s="47" t="str">
        <f t="shared" si="18"/>
        <v/>
      </c>
      <c r="FJ40" s="48" t="str">
        <f>IFERROR(FI40*0.15/40,"")</f>
        <v/>
      </c>
      <c r="FK40" s="97">
        <v>32</v>
      </c>
      <c r="FL40" s="49" t="str">
        <f t="shared" ref="FL40:GA53" si="38">IF(EO40="","",(EO40*100)/$FJ40)</f>
        <v/>
      </c>
      <c r="FM40" s="49" t="str">
        <f t="shared" si="38"/>
        <v/>
      </c>
      <c r="FN40" s="49" t="str">
        <f t="shared" si="38"/>
        <v/>
      </c>
      <c r="FO40" s="49" t="str">
        <f t="shared" si="38"/>
        <v/>
      </c>
      <c r="FP40" s="49" t="str">
        <f t="shared" si="38"/>
        <v/>
      </c>
      <c r="FQ40" s="49" t="str">
        <f t="shared" si="38"/>
        <v/>
      </c>
      <c r="FR40" s="49" t="str">
        <f t="shared" si="38"/>
        <v/>
      </c>
      <c r="FS40" s="49" t="str">
        <f t="shared" si="38"/>
        <v/>
      </c>
      <c r="FT40" s="49" t="str">
        <f t="shared" si="38"/>
        <v/>
      </c>
      <c r="FU40" s="49" t="str">
        <f t="shared" si="38"/>
        <v/>
      </c>
      <c r="FV40" s="49" t="str">
        <f t="shared" si="38"/>
        <v/>
      </c>
      <c r="FW40" s="49" t="str">
        <f t="shared" si="38"/>
        <v/>
      </c>
      <c r="FX40" s="49" t="str">
        <f t="shared" si="38"/>
        <v/>
      </c>
      <c r="FY40" s="49" t="str">
        <f t="shared" si="38"/>
        <v/>
      </c>
      <c r="FZ40" s="49" t="str">
        <f t="shared" si="38"/>
        <v/>
      </c>
      <c r="GA40" s="49" t="str">
        <f t="shared" si="38"/>
        <v/>
      </c>
      <c r="GB40" s="97">
        <v>32</v>
      </c>
      <c r="GC40" s="50" t="str">
        <f t="shared" ref="GC40:GR53" si="39">IF(FL40="","",ABS(EO40-$FI40))</f>
        <v/>
      </c>
      <c r="GD40" s="50" t="str">
        <f t="shared" si="39"/>
        <v/>
      </c>
      <c r="GE40" s="50" t="str">
        <f t="shared" si="39"/>
        <v/>
      </c>
      <c r="GF40" s="50" t="str">
        <f t="shared" si="39"/>
        <v/>
      </c>
      <c r="GG40" s="50" t="str">
        <f t="shared" si="39"/>
        <v/>
      </c>
      <c r="GH40" s="50" t="str">
        <f t="shared" si="39"/>
        <v/>
      </c>
      <c r="GI40" s="50" t="str">
        <f t="shared" si="39"/>
        <v/>
      </c>
      <c r="GJ40" s="50" t="str">
        <f t="shared" si="39"/>
        <v/>
      </c>
      <c r="GK40" s="50" t="str">
        <f t="shared" si="39"/>
        <v/>
      </c>
      <c r="GL40" s="50" t="str">
        <f t="shared" si="39"/>
        <v/>
      </c>
      <c r="GM40" s="50" t="str">
        <f t="shared" si="39"/>
        <v/>
      </c>
      <c r="GN40" s="50" t="str">
        <f t="shared" si="39"/>
        <v/>
      </c>
      <c r="GO40" s="50" t="str">
        <f t="shared" si="39"/>
        <v/>
      </c>
      <c r="GP40" s="50" t="str">
        <f t="shared" si="39"/>
        <v/>
      </c>
      <c r="GQ40" s="50" t="str">
        <f t="shared" si="39"/>
        <v/>
      </c>
      <c r="GR40" s="50" t="str">
        <f t="shared" si="39"/>
        <v/>
      </c>
      <c r="GS40" s="97">
        <v>32</v>
      </c>
      <c r="GT40" s="51" t="str">
        <f t="shared" ref="GT40:HI53" si="40">IF(GC40="","",IF(GC40=$FJ40,100,((GC40*100)/$FJ40)))</f>
        <v/>
      </c>
      <c r="GU40" s="51" t="str">
        <f t="shared" si="40"/>
        <v/>
      </c>
      <c r="GV40" s="51" t="str">
        <f t="shared" si="40"/>
        <v/>
      </c>
      <c r="GW40" s="51" t="str">
        <f t="shared" si="40"/>
        <v/>
      </c>
      <c r="GX40" s="51" t="str">
        <f t="shared" si="40"/>
        <v/>
      </c>
      <c r="GY40" s="51" t="str">
        <f t="shared" si="40"/>
        <v/>
      </c>
      <c r="GZ40" s="51" t="str">
        <f t="shared" si="40"/>
        <v/>
      </c>
      <c r="HA40" s="51" t="str">
        <f t="shared" si="40"/>
        <v/>
      </c>
      <c r="HB40" s="51" t="str">
        <f t="shared" si="40"/>
        <v/>
      </c>
      <c r="HC40" s="51" t="str">
        <f t="shared" si="40"/>
        <v/>
      </c>
      <c r="HD40" s="51" t="str">
        <f t="shared" si="40"/>
        <v/>
      </c>
      <c r="HE40" s="51" t="str">
        <f t="shared" si="40"/>
        <v/>
      </c>
      <c r="HF40" s="51" t="str">
        <f t="shared" si="40"/>
        <v/>
      </c>
      <c r="HG40" s="51" t="str">
        <f t="shared" si="40"/>
        <v/>
      </c>
      <c r="HH40" s="51" t="str">
        <f t="shared" si="40"/>
        <v/>
      </c>
      <c r="HI40" s="51" t="str">
        <f t="shared" si="40"/>
        <v/>
      </c>
      <c r="HJ40" s="100">
        <f t="shared" si="22"/>
        <v>0</v>
      </c>
      <c r="HK40" s="97">
        <v>32</v>
      </c>
      <c r="HL40" s="52" t="str">
        <f t="shared" ref="HL40:IA53" si="41">IF(GT40="","",IF(GT40=$HJ40,40,(($HJ40/GT40)*40)))</f>
        <v/>
      </c>
      <c r="HM40" s="52" t="str">
        <f t="shared" si="41"/>
        <v/>
      </c>
      <c r="HN40" s="52" t="str">
        <f t="shared" si="41"/>
        <v/>
      </c>
      <c r="HO40" s="52" t="str">
        <f t="shared" si="41"/>
        <v/>
      </c>
      <c r="HP40" s="52" t="str">
        <f t="shared" si="41"/>
        <v/>
      </c>
      <c r="HQ40" s="52" t="str">
        <f t="shared" si="41"/>
        <v/>
      </c>
      <c r="HR40" s="52" t="str">
        <f t="shared" si="41"/>
        <v/>
      </c>
      <c r="HS40" s="52" t="str">
        <f t="shared" si="41"/>
        <v/>
      </c>
      <c r="HT40" s="52" t="str">
        <f t="shared" si="41"/>
        <v/>
      </c>
      <c r="HU40" s="52" t="str">
        <f t="shared" si="41"/>
        <v/>
      </c>
      <c r="HV40" s="52" t="str">
        <f t="shared" si="41"/>
        <v/>
      </c>
      <c r="HW40" s="52" t="str">
        <f t="shared" si="41"/>
        <v/>
      </c>
      <c r="HX40" s="52" t="str">
        <f t="shared" si="41"/>
        <v/>
      </c>
      <c r="HY40" s="52" t="str">
        <f t="shared" si="41"/>
        <v/>
      </c>
      <c r="HZ40" s="52" t="str">
        <f t="shared" si="41"/>
        <v/>
      </c>
      <c r="IA40" s="52" t="str">
        <f t="shared" si="41"/>
        <v/>
      </c>
      <c r="IB40" s="97">
        <v>32</v>
      </c>
      <c r="IC40" s="53"/>
      <c r="ID40" s="53"/>
      <c r="IE40" s="53"/>
      <c r="IF40" s="53"/>
      <c r="IG40" s="53">
        <v>61</v>
      </c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97">
        <v>32</v>
      </c>
      <c r="IT40" s="54">
        <f t="shared" ref="IT40:JI53" si="42">IF(IC40&lt;36,0,IF(IC40=36,20,IF(IC40&lt;=61,30,IF(IC40&gt;=62,60,""))))</f>
        <v>0</v>
      </c>
      <c r="IU40" s="54">
        <f t="shared" si="42"/>
        <v>0</v>
      </c>
      <c r="IV40" s="54">
        <f t="shared" si="42"/>
        <v>0</v>
      </c>
      <c r="IW40" s="54">
        <f t="shared" si="42"/>
        <v>0</v>
      </c>
      <c r="IX40" s="54">
        <f t="shared" si="42"/>
        <v>30</v>
      </c>
      <c r="IY40" s="54">
        <f t="shared" si="42"/>
        <v>0</v>
      </c>
      <c r="IZ40" s="54">
        <f t="shared" si="42"/>
        <v>0</v>
      </c>
      <c r="JA40" s="54">
        <f t="shared" si="42"/>
        <v>0</v>
      </c>
      <c r="JB40" s="54">
        <f t="shared" si="42"/>
        <v>0</v>
      </c>
      <c r="JC40" s="54">
        <f t="shared" si="42"/>
        <v>0</v>
      </c>
      <c r="JD40" s="54">
        <f t="shared" si="42"/>
        <v>0</v>
      </c>
      <c r="JE40" s="54">
        <f t="shared" si="42"/>
        <v>0</v>
      </c>
      <c r="JF40" s="54">
        <f t="shared" si="42"/>
        <v>0</v>
      </c>
      <c r="JG40" s="54">
        <f t="shared" si="42"/>
        <v>0</v>
      </c>
      <c r="JH40" s="54">
        <f t="shared" si="42"/>
        <v>0</v>
      </c>
      <c r="JI40" s="54">
        <f t="shared" si="42"/>
        <v>0</v>
      </c>
      <c r="JJ40" s="97">
        <v>32</v>
      </c>
      <c r="JK40" s="55" t="str">
        <f t="shared" ref="JK40:JZ53" si="43">IF(HL40="","",(IT40+HL40))</f>
        <v/>
      </c>
      <c r="JL40" s="55" t="str">
        <f t="shared" si="43"/>
        <v/>
      </c>
      <c r="JM40" s="55" t="str">
        <f t="shared" si="43"/>
        <v/>
      </c>
      <c r="JN40" s="55" t="str">
        <f t="shared" si="43"/>
        <v/>
      </c>
      <c r="JO40" s="55" t="str">
        <f t="shared" si="43"/>
        <v/>
      </c>
      <c r="JP40" s="55" t="str">
        <f t="shared" si="43"/>
        <v/>
      </c>
      <c r="JQ40" s="55" t="str">
        <f t="shared" si="43"/>
        <v/>
      </c>
      <c r="JR40" s="55" t="str">
        <f t="shared" si="43"/>
        <v/>
      </c>
      <c r="JS40" s="55" t="str">
        <f t="shared" si="43"/>
        <v/>
      </c>
      <c r="JT40" s="55" t="str">
        <f t="shared" si="43"/>
        <v/>
      </c>
      <c r="JU40" s="55" t="str">
        <f t="shared" si="43"/>
        <v/>
      </c>
      <c r="JV40" s="55" t="str">
        <f t="shared" si="43"/>
        <v/>
      </c>
      <c r="JW40" s="55" t="str">
        <f t="shared" si="43"/>
        <v/>
      </c>
      <c r="JX40" s="55" t="str">
        <f t="shared" si="43"/>
        <v/>
      </c>
      <c r="JY40" s="55" t="str">
        <f t="shared" si="43"/>
        <v/>
      </c>
      <c r="JZ40" s="55" t="str">
        <f t="shared" si="43"/>
        <v/>
      </c>
      <c r="KA40" s="56">
        <f t="shared" si="9"/>
        <v>0</v>
      </c>
      <c r="KB40" s="57" t="str">
        <f t="shared" si="26"/>
        <v/>
      </c>
      <c r="KC40" s="57" t="str">
        <f t="shared" si="10"/>
        <v/>
      </c>
      <c r="KD40" s="57" t="str">
        <f t="shared" si="27"/>
        <v/>
      </c>
      <c r="KE40" s="58" t="str">
        <f t="shared" si="28"/>
        <v/>
      </c>
      <c r="KF40" s="59" t="str">
        <f t="shared" si="11"/>
        <v/>
      </c>
      <c r="KG40" s="59" t="str">
        <f t="shared" si="12"/>
        <v/>
      </c>
      <c r="KH40" s="59" t="str">
        <f t="shared" si="13"/>
        <v/>
      </c>
      <c r="KI40" s="59">
        <f t="shared" si="14"/>
        <v>0</v>
      </c>
      <c r="KJ40" s="97">
        <v>32</v>
      </c>
    </row>
    <row r="41" spans="1:296" ht="25.5" x14ac:dyDescent="0.15">
      <c r="A41" s="97">
        <v>33</v>
      </c>
      <c r="B41" s="98" t="s">
        <v>104</v>
      </c>
      <c r="C41" s="98" t="s">
        <v>105</v>
      </c>
      <c r="D41" s="98" t="s">
        <v>106</v>
      </c>
      <c r="E41" s="99" t="s">
        <v>114</v>
      </c>
      <c r="F41" s="98">
        <v>2</v>
      </c>
      <c r="G41" s="62">
        <v>4260200</v>
      </c>
      <c r="H41" s="97">
        <v>33</v>
      </c>
      <c r="I41" s="37" t="s">
        <v>57</v>
      </c>
      <c r="J41" s="37" t="s">
        <v>57</v>
      </c>
      <c r="K41" s="37" t="s">
        <v>57</v>
      </c>
      <c r="L41" s="37" t="s">
        <v>57</v>
      </c>
      <c r="M41" s="37" t="s">
        <v>57</v>
      </c>
      <c r="N41" s="37" t="s">
        <v>57</v>
      </c>
      <c r="O41" s="37" t="s">
        <v>57</v>
      </c>
      <c r="P41" s="39" t="s">
        <v>57</v>
      </c>
      <c r="Q41" s="39" t="s">
        <v>57</v>
      </c>
      <c r="R41" s="37" t="s">
        <v>57</v>
      </c>
      <c r="S41" s="39" t="s">
        <v>57</v>
      </c>
      <c r="T41" s="37">
        <v>4218007.3600000003</v>
      </c>
      <c r="U41" s="37" t="s">
        <v>57</v>
      </c>
      <c r="V41" s="37" t="s">
        <v>57</v>
      </c>
      <c r="W41" s="39" t="s">
        <v>57</v>
      </c>
      <c r="X41" s="37" t="s">
        <v>57</v>
      </c>
      <c r="Y41" s="97">
        <v>33</v>
      </c>
      <c r="Z41" s="37" t="str">
        <f t="shared" si="37"/>
        <v>NC</v>
      </c>
      <c r="AA41" s="37" t="str">
        <f t="shared" si="37"/>
        <v>NC</v>
      </c>
      <c r="AB41" s="37" t="str">
        <f t="shared" si="37"/>
        <v>NC</v>
      </c>
      <c r="AC41" s="37" t="str">
        <f t="shared" si="37"/>
        <v>NC</v>
      </c>
      <c r="AD41" s="37" t="str">
        <f t="shared" si="37"/>
        <v>NC</v>
      </c>
      <c r="AE41" s="37" t="str">
        <f t="shared" si="37"/>
        <v>NC</v>
      </c>
      <c r="AF41" s="37" t="str">
        <f t="shared" si="37"/>
        <v>NC</v>
      </c>
      <c r="AG41" s="37" t="str">
        <f t="shared" si="37"/>
        <v>NC</v>
      </c>
      <c r="AH41" s="37" t="str">
        <f t="shared" si="37"/>
        <v>NC</v>
      </c>
      <c r="AI41" s="37" t="str">
        <f t="shared" si="37"/>
        <v>NC</v>
      </c>
      <c r="AJ41" s="37" t="str">
        <f t="shared" si="37"/>
        <v>NC</v>
      </c>
      <c r="AK41" s="37">
        <f t="shared" si="37"/>
        <v>4218007.3600000003</v>
      </c>
      <c r="AL41" s="37" t="str">
        <f t="shared" si="37"/>
        <v>NC</v>
      </c>
      <c r="AM41" s="37" t="str">
        <f t="shared" si="37"/>
        <v>NC</v>
      </c>
      <c r="AN41" s="37" t="str">
        <f t="shared" si="37"/>
        <v>NC</v>
      </c>
      <c r="AO41" s="37" t="str">
        <f t="shared" si="37"/>
        <v>NC</v>
      </c>
      <c r="AP41" s="97">
        <v>33</v>
      </c>
      <c r="AQ41" s="40" t="s">
        <v>58</v>
      </c>
      <c r="AR41" s="40" t="s">
        <v>59</v>
      </c>
      <c r="AS41" s="40" t="s">
        <v>59</v>
      </c>
      <c r="AT41" s="40" t="s">
        <v>59</v>
      </c>
      <c r="AU41" s="40" t="s">
        <v>59</v>
      </c>
      <c r="AV41" s="40" t="s">
        <v>59</v>
      </c>
      <c r="AW41" s="40" t="s">
        <v>59</v>
      </c>
      <c r="AX41" s="40" t="s">
        <v>58</v>
      </c>
      <c r="AY41" s="40" t="s">
        <v>59</v>
      </c>
      <c r="AZ41" s="40" t="s">
        <v>59</v>
      </c>
      <c r="BA41" s="40" t="s">
        <v>59</v>
      </c>
      <c r="BB41" s="40" t="s">
        <v>59</v>
      </c>
      <c r="BC41" s="40" t="s">
        <v>59</v>
      </c>
      <c r="BD41" s="40" t="s">
        <v>58</v>
      </c>
      <c r="BE41" s="40" t="s">
        <v>59</v>
      </c>
      <c r="BF41" s="40" t="s">
        <v>59</v>
      </c>
      <c r="BG41" s="97">
        <v>33</v>
      </c>
      <c r="BH41" s="41" t="s">
        <v>59</v>
      </c>
      <c r="BI41" s="41" t="s">
        <v>59</v>
      </c>
      <c r="BJ41" s="41" t="s">
        <v>58</v>
      </c>
      <c r="BK41" s="41" t="s">
        <v>59</v>
      </c>
      <c r="BL41" s="41" t="s">
        <v>59</v>
      </c>
      <c r="BM41" s="41" t="s">
        <v>59</v>
      </c>
      <c r="BN41" s="41" t="s">
        <v>59</v>
      </c>
      <c r="BO41" s="41" t="s">
        <v>59</v>
      </c>
      <c r="BP41" s="41" t="s">
        <v>59</v>
      </c>
      <c r="BQ41" s="41" t="s">
        <v>59</v>
      </c>
      <c r="BR41" s="41" t="s">
        <v>59</v>
      </c>
      <c r="BS41" s="41" t="s">
        <v>59</v>
      </c>
      <c r="BT41" s="41" t="s">
        <v>59</v>
      </c>
      <c r="BU41" s="41" t="s">
        <v>59</v>
      </c>
      <c r="BV41" s="41" t="s">
        <v>59</v>
      </c>
      <c r="BW41" s="41" t="s">
        <v>59</v>
      </c>
      <c r="BX41" s="97">
        <v>33</v>
      </c>
      <c r="BY41" s="42" t="s">
        <v>59</v>
      </c>
      <c r="BZ41" s="42" t="s">
        <v>59</v>
      </c>
      <c r="CA41" s="42" t="s">
        <v>58</v>
      </c>
      <c r="CB41" s="42" t="s">
        <v>59</v>
      </c>
      <c r="CC41" s="42" t="s">
        <v>59</v>
      </c>
      <c r="CD41" s="42" t="s">
        <v>59</v>
      </c>
      <c r="CE41" s="42" t="s">
        <v>59</v>
      </c>
      <c r="CF41" s="42" t="s">
        <v>59</v>
      </c>
      <c r="CG41" s="42" t="s">
        <v>59</v>
      </c>
      <c r="CH41" s="42" t="s">
        <v>59</v>
      </c>
      <c r="CI41" s="42" t="s">
        <v>59</v>
      </c>
      <c r="CJ41" s="42" t="s">
        <v>59</v>
      </c>
      <c r="CK41" s="42" t="s">
        <v>59</v>
      </c>
      <c r="CL41" s="42" t="s">
        <v>59</v>
      </c>
      <c r="CM41" s="42" t="s">
        <v>59</v>
      </c>
      <c r="CN41" s="42" t="s">
        <v>59</v>
      </c>
      <c r="CO41" s="97">
        <v>33</v>
      </c>
      <c r="CP41" s="43" t="str">
        <f t="shared" si="34"/>
        <v>NO CUMPLE</v>
      </c>
      <c r="CQ41" s="43" t="str">
        <f t="shared" si="34"/>
        <v>CUMPLE</v>
      </c>
      <c r="CR41" s="43" t="str">
        <f t="shared" si="34"/>
        <v>NO CUMPLE</v>
      </c>
      <c r="CS41" s="43" t="str">
        <f t="shared" si="34"/>
        <v>CUMPLE</v>
      </c>
      <c r="CT41" s="43" t="str">
        <f t="shared" si="34"/>
        <v>CUMPLE</v>
      </c>
      <c r="CU41" s="43" t="str">
        <f t="shared" si="34"/>
        <v>CUMPLE</v>
      </c>
      <c r="CV41" s="43" t="str">
        <f t="shared" si="34"/>
        <v>CUMPLE</v>
      </c>
      <c r="CW41" s="43" t="str">
        <f t="shared" si="34"/>
        <v>NO CUMPLE</v>
      </c>
      <c r="CX41" s="43" t="str">
        <f t="shared" si="34"/>
        <v>CUMPLE</v>
      </c>
      <c r="CY41" s="43" t="str">
        <f t="shared" si="34"/>
        <v>CUMPLE</v>
      </c>
      <c r="CZ41" s="43" t="str">
        <f t="shared" si="34"/>
        <v>CUMPLE</v>
      </c>
      <c r="DA41" s="43" t="str">
        <f t="shared" si="34"/>
        <v>CUMPLE</v>
      </c>
      <c r="DB41" s="43" t="str">
        <f t="shared" si="34"/>
        <v>CUMPLE</v>
      </c>
      <c r="DC41" s="43" t="str">
        <f t="shared" si="34"/>
        <v>NO CUMPLE</v>
      </c>
      <c r="DD41" s="43" t="str">
        <f t="shared" si="34"/>
        <v>CUMPLE</v>
      </c>
      <c r="DE41" s="43" t="str">
        <f t="shared" si="32"/>
        <v>CUMPLE</v>
      </c>
      <c r="DF41" s="97">
        <v>33</v>
      </c>
      <c r="DG41" s="44" t="s">
        <v>57</v>
      </c>
      <c r="DH41" s="44" t="s">
        <v>57</v>
      </c>
      <c r="DI41" s="44" t="s">
        <v>57</v>
      </c>
      <c r="DJ41" s="44" t="s">
        <v>57</v>
      </c>
      <c r="DK41" s="44" t="s">
        <v>57</v>
      </c>
      <c r="DL41" s="44" t="s">
        <v>57</v>
      </c>
      <c r="DM41" s="44" t="s">
        <v>57</v>
      </c>
      <c r="DN41" s="44" t="s">
        <v>57</v>
      </c>
      <c r="DO41" s="44" t="s">
        <v>57</v>
      </c>
      <c r="DP41" s="44" t="s">
        <v>57</v>
      </c>
      <c r="DQ41" s="44" t="s">
        <v>57</v>
      </c>
      <c r="DR41" s="44" t="s">
        <v>59</v>
      </c>
      <c r="DS41" s="44" t="s">
        <v>57</v>
      </c>
      <c r="DT41" s="44" t="s">
        <v>57</v>
      </c>
      <c r="DU41" s="44" t="s">
        <v>57</v>
      </c>
      <c r="DV41" s="44" t="s">
        <v>57</v>
      </c>
      <c r="DW41" s="97">
        <v>33</v>
      </c>
      <c r="DX41" s="45" t="s">
        <v>57</v>
      </c>
      <c r="DY41" s="45" t="s">
        <v>57</v>
      </c>
      <c r="DZ41" s="45" t="s">
        <v>57</v>
      </c>
      <c r="EA41" s="45" t="s">
        <v>57</v>
      </c>
      <c r="EB41" s="45" t="s">
        <v>57</v>
      </c>
      <c r="EC41" s="45" t="s">
        <v>57</v>
      </c>
      <c r="ED41" s="45" t="s">
        <v>57</v>
      </c>
      <c r="EE41" s="45" t="s">
        <v>57</v>
      </c>
      <c r="EF41" s="45" t="s">
        <v>57</v>
      </c>
      <c r="EG41" s="45" t="s">
        <v>57</v>
      </c>
      <c r="EH41" s="45" t="s">
        <v>57</v>
      </c>
      <c r="EI41" s="45" t="s">
        <v>59</v>
      </c>
      <c r="EJ41" s="45" t="s">
        <v>57</v>
      </c>
      <c r="EK41" s="45" t="s">
        <v>57</v>
      </c>
      <c r="EL41" s="45" t="s">
        <v>57</v>
      </c>
      <c r="EM41" s="45" t="s">
        <v>57</v>
      </c>
      <c r="EN41" s="97">
        <v>33</v>
      </c>
      <c r="EO41" s="37" t="str">
        <f t="shared" si="35"/>
        <v/>
      </c>
      <c r="EP41" s="37" t="str">
        <f t="shared" si="35"/>
        <v/>
      </c>
      <c r="EQ41" s="37" t="str">
        <f t="shared" si="35"/>
        <v/>
      </c>
      <c r="ER41" s="37" t="str">
        <f t="shared" si="35"/>
        <v/>
      </c>
      <c r="ES41" s="37" t="str">
        <f t="shared" si="35"/>
        <v/>
      </c>
      <c r="ET41" s="37" t="str">
        <f t="shared" si="35"/>
        <v/>
      </c>
      <c r="EU41" s="37" t="str">
        <f t="shared" si="35"/>
        <v/>
      </c>
      <c r="EV41" s="37" t="str">
        <f t="shared" si="35"/>
        <v/>
      </c>
      <c r="EW41" s="37" t="str">
        <f t="shared" si="35"/>
        <v/>
      </c>
      <c r="EX41" s="37" t="str">
        <f t="shared" si="35"/>
        <v/>
      </c>
      <c r="EY41" s="37" t="str">
        <f t="shared" si="35"/>
        <v/>
      </c>
      <c r="EZ41" s="37">
        <f t="shared" si="35"/>
        <v>4218007.3600000003</v>
      </c>
      <c r="FA41" s="37" t="str">
        <f t="shared" si="35"/>
        <v/>
      </c>
      <c r="FB41" s="37" t="str">
        <f t="shared" si="35"/>
        <v/>
      </c>
      <c r="FC41" s="37" t="str">
        <f t="shared" si="35"/>
        <v/>
      </c>
      <c r="FD41" s="37" t="str">
        <f t="shared" si="33"/>
        <v/>
      </c>
      <c r="FE41" s="37">
        <v>4260200</v>
      </c>
      <c r="FF41" s="37">
        <v>4260200</v>
      </c>
      <c r="FG41" s="46">
        <f t="shared" si="16"/>
        <v>1</v>
      </c>
      <c r="FH41" s="46">
        <f t="shared" si="17"/>
        <v>0</v>
      </c>
      <c r="FI41" s="47">
        <f t="shared" si="18"/>
        <v>4218007.3600000003</v>
      </c>
      <c r="FJ41" s="48">
        <f t="shared" si="30"/>
        <v>15817.527600000001</v>
      </c>
      <c r="FK41" s="97">
        <v>33</v>
      </c>
      <c r="FL41" s="49" t="str">
        <f t="shared" si="38"/>
        <v/>
      </c>
      <c r="FM41" s="49" t="str">
        <f t="shared" si="38"/>
        <v/>
      </c>
      <c r="FN41" s="49" t="str">
        <f t="shared" si="38"/>
        <v/>
      </c>
      <c r="FO41" s="49" t="str">
        <f t="shared" si="38"/>
        <v/>
      </c>
      <c r="FP41" s="49" t="str">
        <f t="shared" si="38"/>
        <v/>
      </c>
      <c r="FQ41" s="49" t="str">
        <f t="shared" si="38"/>
        <v/>
      </c>
      <c r="FR41" s="49" t="str">
        <f t="shared" si="38"/>
        <v/>
      </c>
      <c r="FS41" s="49" t="str">
        <f t="shared" si="38"/>
        <v/>
      </c>
      <c r="FT41" s="49" t="str">
        <f t="shared" si="38"/>
        <v/>
      </c>
      <c r="FU41" s="49" t="str">
        <f t="shared" si="38"/>
        <v/>
      </c>
      <c r="FV41" s="49" t="str">
        <f t="shared" si="38"/>
        <v/>
      </c>
      <c r="FW41" s="49">
        <f t="shared" si="38"/>
        <v>26666.666666666668</v>
      </c>
      <c r="FX41" s="49" t="str">
        <f t="shared" si="38"/>
        <v/>
      </c>
      <c r="FY41" s="49" t="str">
        <f t="shared" si="38"/>
        <v/>
      </c>
      <c r="FZ41" s="49" t="str">
        <f t="shared" si="38"/>
        <v/>
      </c>
      <c r="GA41" s="49" t="str">
        <f t="shared" si="38"/>
        <v/>
      </c>
      <c r="GB41" s="97">
        <v>33</v>
      </c>
      <c r="GC41" s="50" t="str">
        <f t="shared" si="39"/>
        <v/>
      </c>
      <c r="GD41" s="50" t="str">
        <f t="shared" si="39"/>
        <v/>
      </c>
      <c r="GE41" s="50" t="str">
        <f t="shared" si="39"/>
        <v/>
      </c>
      <c r="GF41" s="50" t="str">
        <f t="shared" si="39"/>
        <v/>
      </c>
      <c r="GG41" s="50" t="str">
        <f t="shared" si="39"/>
        <v/>
      </c>
      <c r="GH41" s="50" t="str">
        <f t="shared" si="39"/>
        <v/>
      </c>
      <c r="GI41" s="50" t="str">
        <f t="shared" si="39"/>
        <v/>
      </c>
      <c r="GJ41" s="50" t="str">
        <f t="shared" si="39"/>
        <v/>
      </c>
      <c r="GK41" s="50" t="str">
        <f t="shared" si="39"/>
        <v/>
      </c>
      <c r="GL41" s="50" t="str">
        <f t="shared" si="39"/>
        <v/>
      </c>
      <c r="GM41" s="50" t="str">
        <f t="shared" si="39"/>
        <v/>
      </c>
      <c r="GN41" s="50">
        <f t="shared" si="39"/>
        <v>0</v>
      </c>
      <c r="GO41" s="50" t="str">
        <f t="shared" si="39"/>
        <v/>
      </c>
      <c r="GP41" s="50" t="str">
        <f t="shared" si="39"/>
        <v/>
      </c>
      <c r="GQ41" s="50" t="str">
        <f t="shared" si="39"/>
        <v/>
      </c>
      <c r="GR41" s="50" t="str">
        <f t="shared" si="39"/>
        <v/>
      </c>
      <c r="GS41" s="97">
        <v>33</v>
      </c>
      <c r="GT41" s="51" t="str">
        <f t="shared" si="40"/>
        <v/>
      </c>
      <c r="GU41" s="51" t="str">
        <f t="shared" si="40"/>
        <v/>
      </c>
      <c r="GV41" s="51" t="str">
        <f t="shared" si="40"/>
        <v/>
      </c>
      <c r="GW41" s="51" t="str">
        <f t="shared" si="40"/>
        <v/>
      </c>
      <c r="GX41" s="51" t="str">
        <f t="shared" si="40"/>
        <v/>
      </c>
      <c r="GY41" s="51" t="str">
        <f t="shared" si="40"/>
        <v/>
      </c>
      <c r="GZ41" s="51" t="str">
        <f t="shared" si="40"/>
        <v/>
      </c>
      <c r="HA41" s="51" t="str">
        <f t="shared" si="40"/>
        <v/>
      </c>
      <c r="HB41" s="51" t="str">
        <f t="shared" si="40"/>
        <v/>
      </c>
      <c r="HC41" s="51" t="str">
        <f t="shared" si="40"/>
        <v/>
      </c>
      <c r="HD41" s="51" t="str">
        <f t="shared" si="40"/>
        <v/>
      </c>
      <c r="HE41" s="51">
        <f t="shared" si="40"/>
        <v>0</v>
      </c>
      <c r="HF41" s="51" t="str">
        <f t="shared" si="40"/>
        <v/>
      </c>
      <c r="HG41" s="51" t="str">
        <f t="shared" si="40"/>
        <v/>
      </c>
      <c r="HH41" s="51" t="str">
        <f t="shared" si="40"/>
        <v/>
      </c>
      <c r="HI41" s="51" t="str">
        <f t="shared" si="40"/>
        <v/>
      </c>
      <c r="HJ41" s="100">
        <f t="shared" si="22"/>
        <v>0</v>
      </c>
      <c r="HK41" s="97">
        <v>33</v>
      </c>
      <c r="HL41" s="52" t="str">
        <f t="shared" si="41"/>
        <v/>
      </c>
      <c r="HM41" s="52" t="str">
        <f t="shared" si="41"/>
        <v/>
      </c>
      <c r="HN41" s="52" t="str">
        <f t="shared" si="41"/>
        <v/>
      </c>
      <c r="HO41" s="52" t="str">
        <f t="shared" si="41"/>
        <v/>
      </c>
      <c r="HP41" s="52" t="str">
        <f t="shared" si="41"/>
        <v/>
      </c>
      <c r="HQ41" s="52" t="str">
        <f t="shared" si="41"/>
        <v/>
      </c>
      <c r="HR41" s="52" t="str">
        <f t="shared" si="41"/>
        <v/>
      </c>
      <c r="HS41" s="52" t="str">
        <f t="shared" si="41"/>
        <v/>
      </c>
      <c r="HT41" s="52" t="str">
        <f t="shared" si="41"/>
        <v/>
      </c>
      <c r="HU41" s="52" t="str">
        <f t="shared" si="41"/>
        <v/>
      </c>
      <c r="HV41" s="52" t="str">
        <f t="shared" si="41"/>
        <v/>
      </c>
      <c r="HW41" s="52">
        <f t="shared" si="41"/>
        <v>40</v>
      </c>
      <c r="HX41" s="52" t="str">
        <f t="shared" si="41"/>
        <v/>
      </c>
      <c r="HY41" s="52" t="str">
        <f t="shared" si="41"/>
        <v/>
      </c>
      <c r="HZ41" s="52" t="str">
        <f t="shared" si="41"/>
        <v/>
      </c>
      <c r="IA41" s="52" t="str">
        <f t="shared" si="41"/>
        <v/>
      </c>
      <c r="IB41" s="97">
        <v>33</v>
      </c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>
        <v>24</v>
      </c>
      <c r="IO41" s="53"/>
      <c r="IP41" s="53"/>
      <c r="IQ41" s="53"/>
      <c r="IR41" s="53"/>
      <c r="IS41" s="97">
        <v>33</v>
      </c>
      <c r="IT41" s="54">
        <f t="shared" si="42"/>
        <v>0</v>
      </c>
      <c r="IU41" s="54">
        <f t="shared" si="42"/>
        <v>0</v>
      </c>
      <c r="IV41" s="54">
        <f t="shared" si="42"/>
        <v>0</v>
      </c>
      <c r="IW41" s="54">
        <f t="shared" si="42"/>
        <v>0</v>
      </c>
      <c r="IX41" s="54">
        <f t="shared" si="42"/>
        <v>0</v>
      </c>
      <c r="IY41" s="54">
        <f t="shared" si="42"/>
        <v>0</v>
      </c>
      <c r="IZ41" s="54">
        <f t="shared" si="42"/>
        <v>0</v>
      </c>
      <c r="JA41" s="54">
        <f t="shared" si="42"/>
        <v>0</v>
      </c>
      <c r="JB41" s="54">
        <f t="shared" si="42"/>
        <v>0</v>
      </c>
      <c r="JC41" s="54">
        <f t="shared" si="42"/>
        <v>0</v>
      </c>
      <c r="JD41" s="54">
        <f t="shared" si="42"/>
        <v>0</v>
      </c>
      <c r="JE41" s="54">
        <f t="shared" si="42"/>
        <v>0</v>
      </c>
      <c r="JF41" s="54">
        <f t="shared" si="42"/>
        <v>0</v>
      </c>
      <c r="JG41" s="54">
        <f t="shared" si="42"/>
        <v>0</v>
      </c>
      <c r="JH41" s="54">
        <f t="shared" si="42"/>
        <v>0</v>
      </c>
      <c r="JI41" s="54">
        <f t="shared" si="42"/>
        <v>0</v>
      </c>
      <c r="JJ41" s="97">
        <v>33</v>
      </c>
      <c r="JK41" s="55" t="str">
        <f t="shared" si="43"/>
        <v/>
      </c>
      <c r="JL41" s="55" t="str">
        <f t="shared" si="43"/>
        <v/>
      </c>
      <c r="JM41" s="55" t="str">
        <f t="shared" si="43"/>
        <v/>
      </c>
      <c r="JN41" s="55" t="str">
        <f t="shared" si="43"/>
        <v/>
      </c>
      <c r="JO41" s="55" t="str">
        <f t="shared" si="43"/>
        <v/>
      </c>
      <c r="JP41" s="55" t="str">
        <f t="shared" si="43"/>
        <v/>
      </c>
      <c r="JQ41" s="55" t="str">
        <f t="shared" si="43"/>
        <v/>
      </c>
      <c r="JR41" s="55" t="str">
        <f t="shared" si="43"/>
        <v/>
      </c>
      <c r="JS41" s="55" t="str">
        <f t="shared" si="43"/>
        <v/>
      </c>
      <c r="JT41" s="55" t="str">
        <f t="shared" si="43"/>
        <v/>
      </c>
      <c r="JU41" s="55" t="str">
        <f t="shared" si="43"/>
        <v/>
      </c>
      <c r="JV41" s="55">
        <f t="shared" si="43"/>
        <v>40</v>
      </c>
      <c r="JW41" s="55" t="str">
        <f t="shared" si="43"/>
        <v/>
      </c>
      <c r="JX41" s="55" t="str">
        <f t="shared" si="43"/>
        <v/>
      </c>
      <c r="JY41" s="55" t="str">
        <f t="shared" si="43"/>
        <v/>
      </c>
      <c r="JZ41" s="55" t="str">
        <f t="shared" si="43"/>
        <v/>
      </c>
      <c r="KA41" s="56">
        <f t="shared" si="9"/>
        <v>40</v>
      </c>
      <c r="KB41" s="57" t="str">
        <f t="shared" si="26"/>
        <v/>
      </c>
      <c r="KC41" s="57" t="str">
        <f t="shared" si="10"/>
        <v xml:space="preserve">INSTRUMENTACION Y SERVICIOS SAS </v>
      </c>
      <c r="KD41" s="57" t="str">
        <f t="shared" si="27"/>
        <v/>
      </c>
      <c r="KE41" s="58" t="str">
        <f t="shared" si="28"/>
        <v xml:space="preserve">INSTRUMENTACION Y SERVICIOS SAS </v>
      </c>
      <c r="KF41" s="59" t="str">
        <f t="shared" si="11"/>
        <v/>
      </c>
      <c r="KG41" s="59">
        <f t="shared" si="12"/>
        <v>4218007.3600000003</v>
      </c>
      <c r="KH41" s="59" t="str">
        <f t="shared" si="13"/>
        <v/>
      </c>
      <c r="KI41" s="59">
        <f t="shared" si="14"/>
        <v>4218007.3600000003</v>
      </c>
      <c r="KJ41" s="97">
        <v>33</v>
      </c>
    </row>
    <row r="42" spans="1:296" ht="25.5" x14ac:dyDescent="0.15">
      <c r="A42" s="97">
        <v>34</v>
      </c>
      <c r="B42" s="98" t="s">
        <v>104</v>
      </c>
      <c r="C42" s="98" t="s">
        <v>115</v>
      </c>
      <c r="D42" s="98" t="s">
        <v>116</v>
      </c>
      <c r="E42" s="99" t="s">
        <v>117</v>
      </c>
      <c r="F42" s="98">
        <v>1</v>
      </c>
      <c r="G42" s="62">
        <v>6324210</v>
      </c>
      <c r="H42" s="97">
        <v>34</v>
      </c>
      <c r="I42" s="37" t="s">
        <v>57</v>
      </c>
      <c r="J42" s="37" t="s">
        <v>57</v>
      </c>
      <c r="K42" s="37" t="s">
        <v>57</v>
      </c>
      <c r="L42" s="37" t="s">
        <v>57</v>
      </c>
      <c r="M42" s="37">
        <v>6305810</v>
      </c>
      <c r="N42" s="37" t="s">
        <v>57</v>
      </c>
      <c r="O42" s="37" t="s">
        <v>57</v>
      </c>
      <c r="P42" s="39" t="s">
        <v>57</v>
      </c>
      <c r="Q42" s="39" t="s">
        <v>57</v>
      </c>
      <c r="R42" s="37" t="s">
        <v>57</v>
      </c>
      <c r="S42" s="39" t="s">
        <v>57</v>
      </c>
      <c r="T42" s="37">
        <v>6261576.5099999998</v>
      </c>
      <c r="U42" s="37" t="s">
        <v>57</v>
      </c>
      <c r="V42" s="37">
        <v>6188000</v>
      </c>
      <c r="W42" s="39" t="s">
        <v>57</v>
      </c>
      <c r="X42" s="37" t="s">
        <v>57</v>
      </c>
      <c r="Y42" s="97">
        <v>34</v>
      </c>
      <c r="Z42" s="37" t="str">
        <f t="shared" si="37"/>
        <v>NC</v>
      </c>
      <c r="AA42" s="37" t="str">
        <f t="shared" si="37"/>
        <v>NC</v>
      </c>
      <c r="AB42" s="37" t="str">
        <f t="shared" si="37"/>
        <v>NC</v>
      </c>
      <c r="AC42" s="37" t="str">
        <f t="shared" si="37"/>
        <v>NC</v>
      </c>
      <c r="AD42" s="37">
        <f t="shared" si="37"/>
        <v>6305810</v>
      </c>
      <c r="AE42" s="37" t="str">
        <f t="shared" si="37"/>
        <v>NC</v>
      </c>
      <c r="AF42" s="37" t="str">
        <f t="shared" si="37"/>
        <v>NC</v>
      </c>
      <c r="AG42" s="37" t="str">
        <f t="shared" si="37"/>
        <v>NC</v>
      </c>
      <c r="AH42" s="37" t="str">
        <f t="shared" si="37"/>
        <v>NC</v>
      </c>
      <c r="AI42" s="37" t="str">
        <f t="shared" si="37"/>
        <v>NC</v>
      </c>
      <c r="AJ42" s="37" t="str">
        <f t="shared" si="37"/>
        <v>NC</v>
      </c>
      <c r="AK42" s="37">
        <f t="shared" si="37"/>
        <v>6261576.5099999998</v>
      </c>
      <c r="AL42" s="37" t="str">
        <f t="shared" si="37"/>
        <v>NC</v>
      </c>
      <c r="AM42" s="37">
        <f t="shared" si="37"/>
        <v>6188000</v>
      </c>
      <c r="AN42" s="37" t="str">
        <f t="shared" si="37"/>
        <v>NC</v>
      </c>
      <c r="AO42" s="37" t="str">
        <f t="shared" si="37"/>
        <v>NC</v>
      </c>
      <c r="AP42" s="97">
        <v>34</v>
      </c>
      <c r="AQ42" s="40" t="s">
        <v>58</v>
      </c>
      <c r="AR42" s="40" t="s">
        <v>59</v>
      </c>
      <c r="AS42" s="40" t="s">
        <v>59</v>
      </c>
      <c r="AT42" s="40" t="s">
        <v>59</v>
      </c>
      <c r="AU42" s="40" t="s">
        <v>59</v>
      </c>
      <c r="AV42" s="40" t="s">
        <v>59</v>
      </c>
      <c r="AW42" s="40" t="s">
        <v>59</v>
      </c>
      <c r="AX42" s="40" t="s">
        <v>58</v>
      </c>
      <c r="AY42" s="40" t="s">
        <v>59</v>
      </c>
      <c r="AZ42" s="40" t="s">
        <v>59</v>
      </c>
      <c r="BA42" s="40" t="s">
        <v>59</v>
      </c>
      <c r="BB42" s="40" t="s">
        <v>59</v>
      </c>
      <c r="BC42" s="40" t="s">
        <v>59</v>
      </c>
      <c r="BD42" s="40" t="s">
        <v>58</v>
      </c>
      <c r="BE42" s="40" t="s">
        <v>59</v>
      </c>
      <c r="BF42" s="40" t="s">
        <v>59</v>
      </c>
      <c r="BG42" s="97">
        <v>34</v>
      </c>
      <c r="BH42" s="41" t="s">
        <v>59</v>
      </c>
      <c r="BI42" s="41" t="s">
        <v>59</v>
      </c>
      <c r="BJ42" s="41" t="s">
        <v>58</v>
      </c>
      <c r="BK42" s="41" t="s">
        <v>59</v>
      </c>
      <c r="BL42" s="41" t="s">
        <v>59</v>
      </c>
      <c r="BM42" s="41" t="s">
        <v>59</v>
      </c>
      <c r="BN42" s="41" t="s">
        <v>59</v>
      </c>
      <c r="BO42" s="41" t="s">
        <v>59</v>
      </c>
      <c r="BP42" s="41" t="s">
        <v>59</v>
      </c>
      <c r="BQ42" s="41" t="s">
        <v>59</v>
      </c>
      <c r="BR42" s="41" t="s">
        <v>59</v>
      </c>
      <c r="BS42" s="41" t="s">
        <v>59</v>
      </c>
      <c r="BT42" s="41" t="s">
        <v>59</v>
      </c>
      <c r="BU42" s="41" t="s">
        <v>59</v>
      </c>
      <c r="BV42" s="41" t="s">
        <v>59</v>
      </c>
      <c r="BW42" s="41" t="s">
        <v>59</v>
      </c>
      <c r="BX42" s="97">
        <v>34</v>
      </c>
      <c r="BY42" s="42" t="s">
        <v>59</v>
      </c>
      <c r="BZ42" s="42" t="s">
        <v>59</v>
      </c>
      <c r="CA42" s="42" t="s">
        <v>58</v>
      </c>
      <c r="CB42" s="42" t="s">
        <v>59</v>
      </c>
      <c r="CC42" s="42" t="s">
        <v>59</v>
      </c>
      <c r="CD42" s="42" t="s">
        <v>59</v>
      </c>
      <c r="CE42" s="42" t="s">
        <v>59</v>
      </c>
      <c r="CF42" s="42" t="s">
        <v>59</v>
      </c>
      <c r="CG42" s="42" t="s">
        <v>59</v>
      </c>
      <c r="CH42" s="42" t="s">
        <v>59</v>
      </c>
      <c r="CI42" s="42" t="s">
        <v>59</v>
      </c>
      <c r="CJ42" s="42" t="s">
        <v>59</v>
      </c>
      <c r="CK42" s="42" t="s">
        <v>59</v>
      </c>
      <c r="CL42" s="42" t="s">
        <v>59</v>
      </c>
      <c r="CM42" s="42" t="s">
        <v>59</v>
      </c>
      <c r="CN42" s="42" t="s">
        <v>59</v>
      </c>
      <c r="CO42" s="97">
        <v>34</v>
      </c>
      <c r="CP42" s="43" t="str">
        <f t="shared" ref="CP42:DD53" si="44">IF(AQ42="NO CUMPLE","NO CUMPLE",IF(BH42="NO CUMPLE","NO CUMPLE",IF(BY42="NO CUMPLE","NO CUMPLE",IF(BY42="CUMPLE","CUMPLE"))))</f>
        <v>NO CUMPLE</v>
      </c>
      <c r="CQ42" s="43" t="str">
        <f t="shared" si="44"/>
        <v>CUMPLE</v>
      </c>
      <c r="CR42" s="43" t="str">
        <f t="shared" si="44"/>
        <v>NO CUMPLE</v>
      </c>
      <c r="CS42" s="43" t="str">
        <f t="shared" si="44"/>
        <v>CUMPLE</v>
      </c>
      <c r="CT42" s="43" t="str">
        <f t="shared" si="44"/>
        <v>CUMPLE</v>
      </c>
      <c r="CU42" s="43" t="str">
        <f t="shared" si="44"/>
        <v>CUMPLE</v>
      </c>
      <c r="CV42" s="43" t="str">
        <f t="shared" si="44"/>
        <v>CUMPLE</v>
      </c>
      <c r="CW42" s="43" t="str">
        <f t="shared" si="44"/>
        <v>NO CUMPLE</v>
      </c>
      <c r="CX42" s="43" t="str">
        <f t="shared" si="44"/>
        <v>CUMPLE</v>
      </c>
      <c r="CY42" s="43" t="str">
        <f t="shared" si="44"/>
        <v>CUMPLE</v>
      </c>
      <c r="CZ42" s="43" t="str">
        <f t="shared" si="44"/>
        <v>CUMPLE</v>
      </c>
      <c r="DA42" s="43" t="str">
        <f t="shared" si="44"/>
        <v>CUMPLE</v>
      </c>
      <c r="DB42" s="43" t="str">
        <f t="shared" si="44"/>
        <v>CUMPLE</v>
      </c>
      <c r="DC42" s="43" t="str">
        <f t="shared" si="44"/>
        <v>NO CUMPLE</v>
      </c>
      <c r="DD42" s="43" t="str">
        <f t="shared" si="44"/>
        <v>CUMPLE</v>
      </c>
      <c r="DE42" s="43" t="str">
        <f t="shared" si="32"/>
        <v>CUMPLE</v>
      </c>
      <c r="DF42" s="97">
        <v>34</v>
      </c>
      <c r="DG42" s="44" t="s">
        <v>57</v>
      </c>
      <c r="DH42" s="44" t="s">
        <v>57</v>
      </c>
      <c r="DI42" s="44" t="s">
        <v>57</v>
      </c>
      <c r="DJ42" s="44" t="s">
        <v>57</v>
      </c>
      <c r="DK42" s="44" t="s">
        <v>59</v>
      </c>
      <c r="DL42" s="44" t="s">
        <v>57</v>
      </c>
      <c r="DM42" s="44" t="s">
        <v>57</v>
      </c>
      <c r="DN42" s="44" t="s">
        <v>57</v>
      </c>
      <c r="DO42" s="44" t="s">
        <v>57</v>
      </c>
      <c r="DP42" s="44" t="s">
        <v>57</v>
      </c>
      <c r="DQ42" s="44" t="s">
        <v>57</v>
      </c>
      <c r="DR42" s="44" t="s">
        <v>59</v>
      </c>
      <c r="DS42" s="44" t="s">
        <v>57</v>
      </c>
      <c r="DT42" s="44" t="s">
        <v>59</v>
      </c>
      <c r="DU42" s="44" t="s">
        <v>57</v>
      </c>
      <c r="DV42" s="44" t="s">
        <v>57</v>
      </c>
      <c r="DW42" s="97">
        <v>34</v>
      </c>
      <c r="DX42" s="45" t="s">
        <v>57</v>
      </c>
      <c r="DY42" s="45" t="s">
        <v>57</v>
      </c>
      <c r="DZ42" s="45" t="s">
        <v>57</v>
      </c>
      <c r="EA42" s="45" t="s">
        <v>57</v>
      </c>
      <c r="EB42" s="45" t="s">
        <v>59</v>
      </c>
      <c r="EC42" s="45" t="s">
        <v>57</v>
      </c>
      <c r="ED42" s="45" t="s">
        <v>57</v>
      </c>
      <c r="EE42" s="45" t="s">
        <v>57</v>
      </c>
      <c r="EF42" s="45" t="s">
        <v>57</v>
      </c>
      <c r="EG42" s="45" t="s">
        <v>57</v>
      </c>
      <c r="EH42" s="45" t="s">
        <v>57</v>
      </c>
      <c r="EI42" s="45" t="s">
        <v>59</v>
      </c>
      <c r="EJ42" s="45" t="s">
        <v>57</v>
      </c>
      <c r="EK42" s="45" t="s">
        <v>58</v>
      </c>
      <c r="EL42" s="45" t="s">
        <v>57</v>
      </c>
      <c r="EM42" s="45" t="s">
        <v>57</v>
      </c>
      <c r="EN42" s="97">
        <v>34</v>
      </c>
      <c r="EO42" s="37" t="str">
        <f t="shared" ref="EO42:FC53" si="45">IF(CP42="NO CUMPLE","",IF(DG42="NO CUMPLE","",IF(DX42="NO CUMPLE","",IF(DG42="NC","",IF(DX42="CUMPLE",I42)))))</f>
        <v/>
      </c>
      <c r="EP42" s="37" t="str">
        <f t="shared" si="45"/>
        <v/>
      </c>
      <c r="EQ42" s="37" t="str">
        <f t="shared" si="45"/>
        <v/>
      </c>
      <c r="ER42" s="37" t="str">
        <f t="shared" si="45"/>
        <v/>
      </c>
      <c r="ES42" s="37">
        <f t="shared" si="45"/>
        <v>6305810</v>
      </c>
      <c r="ET42" s="37" t="str">
        <f t="shared" si="45"/>
        <v/>
      </c>
      <c r="EU42" s="37" t="str">
        <f t="shared" si="45"/>
        <v/>
      </c>
      <c r="EV42" s="37" t="str">
        <f t="shared" si="45"/>
        <v/>
      </c>
      <c r="EW42" s="37" t="str">
        <f t="shared" si="45"/>
        <v/>
      </c>
      <c r="EX42" s="37" t="str">
        <f t="shared" si="45"/>
        <v/>
      </c>
      <c r="EY42" s="37" t="str">
        <f t="shared" si="45"/>
        <v/>
      </c>
      <c r="EZ42" s="37">
        <f t="shared" si="45"/>
        <v>6261576.5099999998</v>
      </c>
      <c r="FA42" s="37" t="str">
        <f t="shared" si="45"/>
        <v/>
      </c>
      <c r="FB42" s="37" t="str">
        <f t="shared" si="45"/>
        <v/>
      </c>
      <c r="FC42" s="37" t="str">
        <f t="shared" si="45"/>
        <v/>
      </c>
      <c r="FD42" s="37" t="str">
        <f t="shared" si="33"/>
        <v/>
      </c>
      <c r="FE42" s="37">
        <v>6324210</v>
      </c>
      <c r="FF42" s="37">
        <v>6324210</v>
      </c>
      <c r="FG42" s="46">
        <f t="shared" si="16"/>
        <v>2</v>
      </c>
      <c r="FH42" s="46">
        <f t="shared" si="17"/>
        <v>1</v>
      </c>
      <c r="FI42" s="47">
        <f t="shared" si="18"/>
        <v>6297143.9086758764</v>
      </c>
      <c r="FJ42" s="48">
        <f t="shared" si="30"/>
        <v>23614.289657534537</v>
      </c>
      <c r="FK42" s="97">
        <v>34</v>
      </c>
      <c r="FL42" s="49" t="str">
        <f t="shared" si="38"/>
        <v/>
      </c>
      <c r="FM42" s="49" t="str">
        <f t="shared" si="38"/>
        <v/>
      </c>
      <c r="FN42" s="49" t="str">
        <f t="shared" si="38"/>
        <v/>
      </c>
      <c r="FO42" s="49" t="str">
        <f t="shared" si="38"/>
        <v/>
      </c>
      <c r="FP42" s="49">
        <f t="shared" si="38"/>
        <v>26703.365171892965</v>
      </c>
      <c r="FQ42" s="49" t="str">
        <f t="shared" si="38"/>
        <v/>
      </c>
      <c r="FR42" s="49" t="str">
        <f t="shared" si="38"/>
        <v/>
      </c>
      <c r="FS42" s="49" t="str">
        <f t="shared" si="38"/>
        <v/>
      </c>
      <c r="FT42" s="49" t="str">
        <f t="shared" si="38"/>
        <v/>
      </c>
      <c r="FU42" s="49" t="str">
        <f t="shared" si="38"/>
        <v/>
      </c>
      <c r="FV42" s="49" t="str">
        <f t="shared" si="38"/>
        <v/>
      </c>
      <c r="FW42" s="49">
        <f t="shared" si="38"/>
        <v>26516.048548604715</v>
      </c>
      <c r="FX42" s="49" t="str">
        <f t="shared" si="38"/>
        <v/>
      </c>
      <c r="FY42" s="49" t="str">
        <f t="shared" si="38"/>
        <v/>
      </c>
      <c r="FZ42" s="49" t="str">
        <f t="shared" si="38"/>
        <v/>
      </c>
      <c r="GA42" s="49" t="str">
        <f t="shared" si="38"/>
        <v/>
      </c>
      <c r="GB42" s="97">
        <v>34</v>
      </c>
      <c r="GC42" s="50" t="str">
        <f t="shared" si="39"/>
        <v/>
      </c>
      <c r="GD42" s="50" t="str">
        <f t="shared" si="39"/>
        <v/>
      </c>
      <c r="GE42" s="50" t="str">
        <f t="shared" si="39"/>
        <v/>
      </c>
      <c r="GF42" s="50" t="str">
        <f t="shared" si="39"/>
        <v/>
      </c>
      <c r="GG42" s="50">
        <f t="shared" si="39"/>
        <v>8666.0913241235539</v>
      </c>
      <c r="GH42" s="50" t="str">
        <f t="shared" si="39"/>
        <v/>
      </c>
      <c r="GI42" s="50" t="str">
        <f t="shared" si="39"/>
        <v/>
      </c>
      <c r="GJ42" s="50" t="str">
        <f t="shared" si="39"/>
        <v/>
      </c>
      <c r="GK42" s="50" t="str">
        <f t="shared" si="39"/>
        <v/>
      </c>
      <c r="GL42" s="50" t="str">
        <f t="shared" si="39"/>
        <v/>
      </c>
      <c r="GM42" s="50" t="str">
        <f t="shared" si="39"/>
        <v/>
      </c>
      <c r="GN42" s="50">
        <f t="shared" si="39"/>
        <v>35567.39867587667</v>
      </c>
      <c r="GO42" s="50" t="str">
        <f t="shared" si="39"/>
        <v/>
      </c>
      <c r="GP42" s="50" t="str">
        <f t="shared" si="39"/>
        <v/>
      </c>
      <c r="GQ42" s="50" t="str">
        <f t="shared" si="39"/>
        <v/>
      </c>
      <c r="GR42" s="50" t="str">
        <f t="shared" si="39"/>
        <v/>
      </c>
      <c r="GS42" s="97">
        <v>34</v>
      </c>
      <c r="GT42" s="51" t="str">
        <f t="shared" si="40"/>
        <v/>
      </c>
      <c r="GU42" s="51" t="str">
        <f t="shared" si="40"/>
        <v/>
      </c>
      <c r="GV42" s="51" t="str">
        <f t="shared" si="40"/>
        <v/>
      </c>
      <c r="GW42" s="51" t="str">
        <f t="shared" si="40"/>
        <v/>
      </c>
      <c r="GX42" s="51">
        <f t="shared" si="40"/>
        <v>36.698505226298394</v>
      </c>
      <c r="GY42" s="51" t="str">
        <f t="shared" si="40"/>
        <v/>
      </c>
      <c r="GZ42" s="51" t="str">
        <f t="shared" si="40"/>
        <v/>
      </c>
      <c r="HA42" s="51" t="str">
        <f t="shared" si="40"/>
        <v/>
      </c>
      <c r="HB42" s="51" t="str">
        <f t="shared" si="40"/>
        <v/>
      </c>
      <c r="HC42" s="51" t="str">
        <f t="shared" si="40"/>
        <v/>
      </c>
      <c r="HD42" s="51" t="str">
        <f t="shared" si="40"/>
        <v/>
      </c>
      <c r="HE42" s="51">
        <f t="shared" si="40"/>
        <v>150.61811806195192</v>
      </c>
      <c r="HF42" s="51" t="str">
        <f t="shared" si="40"/>
        <v/>
      </c>
      <c r="HG42" s="51" t="str">
        <f t="shared" si="40"/>
        <v/>
      </c>
      <c r="HH42" s="51" t="str">
        <f t="shared" si="40"/>
        <v/>
      </c>
      <c r="HI42" s="51" t="str">
        <f t="shared" si="40"/>
        <v/>
      </c>
      <c r="HJ42" s="100">
        <f t="shared" si="22"/>
        <v>36.698505226298394</v>
      </c>
      <c r="HK42" s="97">
        <v>34</v>
      </c>
      <c r="HL42" s="52" t="str">
        <f t="shared" si="41"/>
        <v/>
      </c>
      <c r="HM42" s="52" t="str">
        <f t="shared" si="41"/>
        <v/>
      </c>
      <c r="HN42" s="52" t="str">
        <f t="shared" si="41"/>
        <v/>
      </c>
      <c r="HO42" s="52" t="str">
        <f t="shared" si="41"/>
        <v/>
      </c>
      <c r="HP42" s="52">
        <f t="shared" si="41"/>
        <v>40</v>
      </c>
      <c r="HQ42" s="52" t="str">
        <f t="shared" si="41"/>
        <v/>
      </c>
      <c r="HR42" s="52" t="str">
        <f t="shared" si="41"/>
        <v/>
      </c>
      <c r="HS42" s="52" t="str">
        <f t="shared" si="41"/>
        <v/>
      </c>
      <c r="HT42" s="52" t="str">
        <f t="shared" si="41"/>
        <v/>
      </c>
      <c r="HU42" s="52" t="str">
        <f t="shared" si="41"/>
        <v/>
      </c>
      <c r="HV42" s="52" t="str">
        <f t="shared" si="41"/>
        <v/>
      </c>
      <c r="HW42" s="52">
        <f t="shared" si="41"/>
        <v>9.746106430888652</v>
      </c>
      <c r="HX42" s="52" t="str">
        <f t="shared" si="41"/>
        <v/>
      </c>
      <c r="HY42" s="52" t="str">
        <f t="shared" si="41"/>
        <v/>
      </c>
      <c r="HZ42" s="52" t="str">
        <f t="shared" si="41"/>
        <v/>
      </c>
      <c r="IA42" s="52" t="str">
        <f t="shared" si="41"/>
        <v/>
      </c>
      <c r="IB42" s="97">
        <v>34</v>
      </c>
      <c r="IC42" s="53"/>
      <c r="ID42" s="53"/>
      <c r="IE42" s="53"/>
      <c r="IF42" s="53"/>
      <c r="IG42" s="53">
        <v>61</v>
      </c>
      <c r="IH42" s="53"/>
      <c r="II42" s="53"/>
      <c r="IJ42" s="53"/>
      <c r="IK42" s="53"/>
      <c r="IL42" s="53"/>
      <c r="IM42" s="53"/>
      <c r="IN42" s="53">
        <v>24</v>
      </c>
      <c r="IO42" s="53"/>
      <c r="IP42" s="63">
        <v>61</v>
      </c>
      <c r="IQ42" s="53"/>
      <c r="IR42" s="53"/>
      <c r="IS42" s="97">
        <v>34</v>
      </c>
      <c r="IT42" s="54">
        <f t="shared" si="42"/>
        <v>0</v>
      </c>
      <c r="IU42" s="54">
        <f t="shared" si="42"/>
        <v>0</v>
      </c>
      <c r="IV42" s="54">
        <f t="shared" si="42"/>
        <v>0</v>
      </c>
      <c r="IW42" s="54">
        <f t="shared" si="42"/>
        <v>0</v>
      </c>
      <c r="IX42" s="54">
        <f t="shared" si="42"/>
        <v>30</v>
      </c>
      <c r="IY42" s="54">
        <f t="shared" si="42"/>
        <v>0</v>
      </c>
      <c r="IZ42" s="54">
        <f t="shared" si="42"/>
        <v>0</v>
      </c>
      <c r="JA42" s="54">
        <f t="shared" si="42"/>
        <v>0</v>
      </c>
      <c r="JB42" s="54">
        <f t="shared" si="42"/>
        <v>0</v>
      </c>
      <c r="JC42" s="54">
        <f t="shared" si="42"/>
        <v>0</v>
      </c>
      <c r="JD42" s="54">
        <f t="shared" si="42"/>
        <v>0</v>
      </c>
      <c r="JE42" s="54">
        <f t="shared" si="42"/>
        <v>0</v>
      </c>
      <c r="JF42" s="54">
        <f t="shared" si="42"/>
        <v>0</v>
      </c>
      <c r="JG42" s="54">
        <f t="shared" si="42"/>
        <v>30</v>
      </c>
      <c r="JH42" s="54">
        <f t="shared" si="42"/>
        <v>0</v>
      </c>
      <c r="JI42" s="54">
        <f t="shared" si="42"/>
        <v>0</v>
      </c>
      <c r="JJ42" s="97">
        <v>34</v>
      </c>
      <c r="JK42" s="55" t="str">
        <f t="shared" si="43"/>
        <v/>
      </c>
      <c r="JL42" s="55" t="str">
        <f t="shared" si="43"/>
        <v/>
      </c>
      <c r="JM42" s="55" t="str">
        <f t="shared" si="43"/>
        <v/>
      </c>
      <c r="JN42" s="55" t="str">
        <f t="shared" si="43"/>
        <v/>
      </c>
      <c r="JO42" s="55">
        <f t="shared" si="43"/>
        <v>70</v>
      </c>
      <c r="JP42" s="55" t="str">
        <f t="shared" si="43"/>
        <v/>
      </c>
      <c r="JQ42" s="55" t="str">
        <f t="shared" si="43"/>
        <v/>
      </c>
      <c r="JR42" s="55" t="str">
        <f t="shared" si="43"/>
        <v/>
      </c>
      <c r="JS42" s="55" t="str">
        <f t="shared" si="43"/>
        <v/>
      </c>
      <c r="JT42" s="55" t="str">
        <f t="shared" si="43"/>
        <v/>
      </c>
      <c r="JU42" s="55" t="str">
        <f t="shared" si="43"/>
        <v/>
      </c>
      <c r="JV42" s="55">
        <f t="shared" si="43"/>
        <v>9.746106430888652</v>
      </c>
      <c r="JW42" s="55" t="str">
        <f t="shared" si="43"/>
        <v/>
      </c>
      <c r="JX42" s="55" t="str">
        <f t="shared" si="43"/>
        <v/>
      </c>
      <c r="JY42" s="55" t="str">
        <f t="shared" si="43"/>
        <v/>
      </c>
      <c r="JZ42" s="55" t="str">
        <f t="shared" si="43"/>
        <v/>
      </c>
      <c r="KA42" s="56">
        <f t="shared" si="9"/>
        <v>70</v>
      </c>
      <c r="KB42" s="57" t="str">
        <f t="shared" si="26"/>
        <v xml:space="preserve">CESAR TABARES L Y COMPAÑIA SAS CTL COMPANY SAS </v>
      </c>
      <c r="KC42" s="57" t="str">
        <f t="shared" si="10"/>
        <v/>
      </c>
      <c r="KD42" s="57" t="str">
        <f t="shared" si="27"/>
        <v/>
      </c>
      <c r="KE42" s="58" t="str">
        <f t="shared" si="28"/>
        <v xml:space="preserve">CESAR TABARES L Y COMPAÑIA SAS CTL COMPANY SAS </v>
      </c>
      <c r="KF42" s="59">
        <f t="shared" si="11"/>
        <v>6305810</v>
      </c>
      <c r="KG42" s="59" t="str">
        <f t="shared" si="12"/>
        <v/>
      </c>
      <c r="KH42" s="59" t="str">
        <f t="shared" si="13"/>
        <v/>
      </c>
      <c r="KI42" s="59">
        <f t="shared" si="14"/>
        <v>6305810</v>
      </c>
      <c r="KJ42" s="97">
        <v>34</v>
      </c>
    </row>
    <row r="43" spans="1:296" ht="63.75" x14ac:dyDescent="0.15">
      <c r="A43" s="97">
        <v>35</v>
      </c>
      <c r="B43" s="98" t="s">
        <v>104</v>
      </c>
      <c r="C43" s="98" t="s">
        <v>115</v>
      </c>
      <c r="D43" s="98" t="s">
        <v>118</v>
      </c>
      <c r="E43" s="101" t="s">
        <v>119</v>
      </c>
      <c r="F43" s="98">
        <v>1</v>
      </c>
      <c r="G43" s="62">
        <v>4742732</v>
      </c>
      <c r="H43" s="97">
        <v>35</v>
      </c>
      <c r="I43" s="37" t="s">
        <v>57</v>
      </c>
      <c r="J43" s="37" t="s">
        <v>57</v>
      </c>
      <c r="K43" s="37" t="s">
        <v>57</v>
      </c>
      <c r="L43" s="37" t="s">
        <v>57</v>
      </c>
      <c r="M43" s="37" t="s">
        <v>57</v>
      </c>
      <c r="N43" s="37" t="s">
        <v>57</v>
      </c>
      <c r="O43" s="37" t="s">
        <v>57</v>
      </c>
      <c r="P43" s="39" t="s">
        <v>57</v>
      </c>
      <c r="Q43" s="39" t="s">
        <v>57</v>
      </c>
      <c r="R43" s="37" t="s">
        <v>57</v>
      </c>
      <c r="S43" s="39" t="s">
        <v>57</v>
      </c>
      <c r="T43" s="37" t="s">
        <v>57</v>
      </c>
      <c r="U43" s="37" t="s">
        <v>57</v>
      </c>
      <c r="V43" s="37" t="s">
        <v>57</v>
      </c>
      <c r="W43" s="39" t="s">
        <v>57</v>
      </c>
      <c r="X43" s="37" t="s">
        <v>57</v>
      </c>
      <c r="Y43" s="97">
        <v>35</v>
      </c>
      <c r="Z43" s="37" t="str">
        <f t="shared" si="37"/>
        <v>NC</v>
      </c>
      <c r="AA43" s="37" t="str">
        <f t="shared" si="37"/>
        <v>NC</v>
      </c>
      <c r="AB43" s="37" t="str">
        <f t="shared" si="37"/>
        <v>NC</v>
      </c>
      <c r="AC43" s="37" t="str">
        <f t="shared" si="37"/>
        <v>NC</v>
      </c>
      <c r="AD43" s="37" t="str">
        <f t="shared" si="37"/>
        <v>NC</v>
      </c>
      <c r="AE43" s="37" t="str">
        <f t="shared" si="37"/>
        <v>NC</v>
      </c>
      <c r="AF43" s="37" t="str">
        <f t="shared" si="37"/>
        <v>NC</v>
      </c>
      <c r="AG43" s="37" t="str">
        <f t="shared" si="37"/>
        <v>NC</v>
      </c>
      <c r="AH43" s="37" t="str">
        <f t="shared" si="37"/>
        <v>NC</v>
      </c>
      <c r="AI43" s="37" t="str">
        <f t="shared" si="37"/>
        <v>NC</v>
      </c>
      <c r="AJ43" s="37" t="str">
        <f t="shared" si="37"/>
        <v>NC</v>
      </c>
      <c r="AK43" s="37" t="str">
        <f t="shared" si="37"/>
        <v>NC</v>
      </c>
      <c r="AL43" s="37" t="str">
        <f t="shared" si="37"/>
        <v>NC</v>
      </c>
      <c r="AM43" s="37" t="str">
        <f t="shared" si="37"/>
        <v>NC</v>
      </c>
      <c r="AN43" s="37" t="str">
        <f t="shared" si="37"/>
        <v>NC</v>
      </c>
      <c r="AO43" s="37" t="str">
        <f t="shared" si="37"/>
        <v>NC</v>
      </c>
      <c r="AP43" s="97">
        <v>35</v>
      </c>
      <c r="AQ43" s="40" t="s">
        <v>58</v>
      </c>
      <c r="AR43" s="40" t="s">
        <v>59</v>
      </c>
      <c r="AS43" s="40" t="s">
        <v>59</v>
      </c>
      <c r="AT43" s="40" t="s">
        <v>59</v>
      </c>
      <c r="AU43" s="40" t="s">
        <v>59</v>
      </c>
      <c r="AV43" s="40" t="s">
        <v>59</v>
      </c>
      <c r="AW43" s="40" t="s">
        <v>59</v>
      </c>
      <c r="AX43" s="40" t="s">
        <v>58</v>
      </c>
      <c r="AY43" s="40" t="s">
        <v>59</v>
      </c>
      <c r="AZ43" s="40" t="s">
        <v>59</v>
      </c>
      <c r="BA43" s="40" t="s">
        <v>59</v>
      </c>
      <c r="BB43" s="40" t="s">
        <v>59</v>
      </c>
      <c r="BC43" s="40" t="s">
        <v>59</v>
      </c>
      <c r="BD43" s="40" t="s">
        <v>58</v>
      </c>
      <c r="BE43" s="40" t="s">
        <v>59</v>
      </c>
      <c r="BF43" s="40" t="s">
        <v>59</v>
      </c>
      <c r="BG43" s="97">
        <v>35</v>
      </c>
      <c r="BH43" s="41" t="s">
        <v>59</v>
      </c>
      <c r="BI43" s="41" t="s">
        <v>59</v>
      </c>
      <c r="BJ43" s="41" t="s">
        <v>58</v>
      </c>
      <c r="BK43" s="41" t="s">
        <v>59</v>
      </c>
      <c r="BL43" s="41" t="s">
        <v>59</v>
      </c>
      <c r="BM43" s="41" t="s">
        <v>59</v>
      </c>
      <c r="BN43" s="41" t="s">
        <v>59</v>
      </c>
      <c r="BO43" s="41" t="s">
        <v>59</v>
      </c>
      <c r="BP43" s="41" t="s">
        <v>59</v>
      </c>
      <c r="BQ43" s="41" t="s">
        <v>59</v>
      </c>
      <c r="BR43" s="41" t="s">
        <v>59</v>
      </c>
      <c r="BS43" s="41" t="s">
        <v>59</v>
      </c>
      <c r="BT43" s="41" t="s">
        <v>59</v>
      </c>
      <c r="BU43" s="41" t="s">
        <v>59</v>
      </c>
      <c r="BV43" s="41" t="s">
        <v>59</v>
      </c>
      <c r="BW43" s="41" t="s">
        <v>59</v>
      </c>
      <c r="BX43" s="97">
        <v>35</v>
      </c>
      <c r="BY43" s="42" t="s">
        <v>59</v>
      </c>
      <c r="BZ43" s="42" t="s">
        <v>59</v>
      </c>
      <c r="CA43" s="42" t="s">
        <v>58</v>
      </c>
      <c r="CB43" s="42" t="s">
        <v>59</v>
      </c>
      <c r="CC43" s="42" t="s">
        <v>59</v>
      </c>
      <c r="CD43" s="42" t="s">
        <v>59</v>
      </c>
      <c r="CE43" s="42" t="s">
        <v>59</v>
      </c>
      <c r="CF43" s="42" t="s">
        <v>59</v>
      </c>
      <c r="CG43" s="42" t="s">
        <v>59</v>
      </c>
      <c r="CH43" s="42" t="s">
        <v>59</v>
      </c>
      <c r="CI43" s="42" t="s">
        <v>59</v>
      </c>
      <c r="CJ43" s="42" t="s">
        <v>59</v>
      </c>
      <c r="CK43" s="42" t="s">
        <v>59</v>
      </c>
      <c r="CL43" s="42" t="s">
        <v>59</v>
      </c>
      <c r="CM43" s="42" t="s">
        <v>59</v>
      </c>
      <c r="CN43" s="42" t="s">
        <v>59</v>
      </c>
      <c r="CO43" s="97">
        <v>35</v>
      </c>
      <c r="CP43" s="43" t="str">
        <f t="shared" si="44"/>
        <v>NO CUMPLE</v>
      </c>
      <c r="CQ43" s="43" t="str">
        <f t="shared" si="44"/>
        <v>CUMPLE</v>
      </c>
      <c r="CR43" s="43" t="str">
        <f t="shared" si="44"/>
        <v>NO CUMPLE</v>
      </c>
      <c r="CS43" s="43" t="str">
        <f t="shared" si="44"/>
        <v>CUMPLE</v>
      </c>
      <c r="CT43" s="43" t="str">
        <f t="shared" si="44"/>
        <v>CUMPLE</v>
      </c>
      <c r="CU43" s="43" t="str">
        <f t="shared" si="44"/>
        <v>CUMPLE</v>
      </c>
      <c r="CV43" s="43" t="str">
        <f t="shared" si="44"/>
        <v>CUMPLE</v>
      </c>
      <c r="CW43" s="43" t="str">
        <f t="shared" si="44"/>
        <v>NO CUMPLE</v>
      </c>
      <c r="CX43" s="43" t="str">
        <f t="shared" si="44"/>
        <v>CUMPLE</v>
      </c>
      <c r="CY43" s="43" t="str">
        <f t="shared" si="44"/>
        <v>CUMPLE</v>
      </c>
      <c r="CZ43" s="43" t="str">
        <f t="shared" si="44"/>
        <v>CUMPLE</v>
      </c>
      <c r="DA43" s="43" t="str">
        <f t="shared" si="44"/>
        <v>CUMPLE</v>
      </c>
      <c r="DB43" s="43" t="str">
        <f t="shared" si="44"/>
        <v>CUMPLE</v>
      </c>
      <c r="DC43" s="43" t="str">
        <f t="shared" si="44"/>
        <v>NO CUMPLE</v>
      </c>
      <c r="DD43" s="43" t="str">
        <f t="shared" si="44"/>
        <v>CUMPLE</v>
      </c>
      <c r="DE43" s="43" t="str">
        <f t="shared" si="32"/>
        <v>CUMPLE</v>
      </c>
      <c r="DF43" s="97">
        <v>35</v>
      </c>
      <c r="DG43" s="44" t="s">
        <v>57</v>
      </c>
      <c r="DH43" s="44" t="s">
        <v>57</v>
      </c>
      <c r="DI43" s="44" t="s">
        <v>57</v>
      </c>
      <c r="DJ43" s="44" t="s">
        <v>57</v>
      </c>
      <c r="DK43" s="44" t="s">
        <v>57</v>
      </c>
      <c r="DL43" s="44" t="s">
        <v>57</v>
      </c>
      <c r="DM43" s="44" t="s">
        <v>57</v>
      </c>
      <c r="DN43" s="44" t="s">
        <v>57</v>
      </c>
      <c r="DO43" s="44" t="s">
        <v>57</v>
      </c>
      <c r="DP43" s="44" t="s">
        <v>57</v>
      </c>
      <c r="DQ43" s="44" t="s">
        <v>57</v>
      </c>
      <c r="DR43" s="44" t="s">
        <v>57</v>
      </c>
      <c r="DS43" s="44" t="s">
        <v>57</v>
      </c>
      <c r="DT43" s="44" t="s">
        <v>57</v>
      </c>
      <c r="DU43" s="44" t="s">
        <v>57</v>
      </c>
      <c r="DV43" s="44" t="s">
        <v>57</v>
      </c>
      <c r="DW43" s="97">
        <v>35</v>
      </c>
      <c r="DX43" s="45" t="s">
        <v>57</v>
      </c>
      <c r="DY43" s="45" t="s">
        <v>57</v>
      </c>
      <c r="DZ43" s="45" t="s">
        <v>57</v>
      </c>
      <c r="EA43" s="45" t="s">
        <v>57</v>
      </c>
      <c r="EB43" s="45" t="s">
        <v>57</v>
      </c>
      <c r="EC43" s="45" t="s">
        <v>57</v>
      </c>
      <c r="ED43" s="45" t="s">
        <v>57</v>
      </c>
      <c r="EE43" s="45" t="s">
        <v>57</v>
      </c>
      <c r="EF43" s="45" t="s">
        <v>57</v>
      </c>
      <c r="EG43" s="45" t="s">
        <v>57</v>
      </c>
      <c r="EH43" s="45" t="s">
        <v>57</v>
      </c>
      <c r="EI43" s="45" t="s">
        <v>57</v>
      </c>
      <c r="EJ43" s="45" t="s">
        <v>57</v>
      </c>
      <c r="EK43" s="45" t="s">
        <v>57</v>
      </c>
      <c r="EL43" s="45" t="s">
        <v>57</v>
      </c>
      <c r="EM43" s="45" t="s">
        <v>57</v>
      </c>
      <c r="EN43" s="97">
        <v>35</v>
      </c>
      <c r="EO43" s="37" t="str">
        <f t="shared" si="45"/>
        <v/>
      </c>
      <c r="EP43" s="37" t="str">
        <f t="shared" si="45"/>
        <v/>
      </c>
      <c r="EQ43" s="37" t="str">
        <f t="shared" si="45"/>
        <v/>
      </c>
      <c r="ER43" s="37" t="str">
        <f t="shared" si="45"/>
        <v/>
      </c>
      <c r="ES43" s="37" t="str">
        <f t="shared" si="45"/>
        <v/>
      </c>
      <c r="ET43" s="37" t="str">
        <f t="shared" si="45"/>
        <v/>
      </c>
      <c r="EU43" s="37" t="str">
        <f t="shared" si="45"/>
        <v/>
      </c>
      <c r="EV43" s="37" t="str">
        <f t="shared" si="45"/>
        <v/>
      </c>
      <c r="EW43" s="37" t="str">
        <f t="shared" si="45"/>
        <v/>
      </c>
      <c r="EX43" s="37" t="str">
        <f t="shared" si="45"/>
        <v/>
      </c>
      <c r="EY43" s="37" t="str">
        <f t="shared" si="45"/>
        <v/>
      </c>
      <c r="EZ43" s="37" t="str">
        <f t="shared" si="45"/>
        <v/>
      </c>
      <c r="FA43" s="37" t="str">
        <f t="shared" si="45"/>
        <v/>
      </c>
      <c r="FB43" s="37" t="str">
        <f t="shared" si="45"/>
        <v/>
      </c>
      <c r="FC43" s="37" t="str">
        <f t="shared" si="45"/>
        <v/>
      </c>
      <c r="FD43" s="37" t="str">
        <f t="shared" si="33"/>
        <v/>
      </c>
      <c r="FE43" s="37">
        <v>4742732</v>
      </c>
      <c r="FF43" s="37">
        <v>4742732</v>
      </c>
      <c r="FG43" s="46">
        <f t="shared" si="16"/>
        <v>0</v>
      </c>
      <c r="FH43" s="46">
        <f t="shared" si="17"/>
        <v>0</v>
      </c>
      <c r="FI43" s="47" t="str">
        <f t="shared" si="18"/>
        <v/>
      </c>
      <c r="FJ43" s="48" t="str">
        <f t="shared" ref="FJ43:FJ44" si="46">IFERROR(FI43*0.15/40,"")</f>
        <v/>
      </c>
      <c r="FK43" s="97">
        <v>35</v>
      </c>
      <c r="FL43" s="49" t="str">
        <f t="shared" si="38"/>
        <v/>
      </c>
      <c r="FM43" s="49" t="str">
        <f t="shared" si="38"/>
        <v/>
      </c>
      <c r="FN43" s="49" t="str">
        <f t="shared" si="38"/>
        <v/>
      </c>
      <c r="FO43" s="49" t="str">
        <f t="shared" si="38"/>
        <v/>
      </c>
      <c r="FP43" s="49" t="str">
        <f t="shared" si="38"/>
        <v/>
      </c>
      <c r="FQ43" s="49" t="str">
        <f t="shared" si="38"/>
        <v/>
      </c>
      <c r="FR43" s="49" t="str">
        <f t="shared" si="38"/>
        <v/>
      </c>
      <c r="FS43" s="49" t="str">
        <f t="shared" si="38"/>
        <v/>
      </c>
      <c r="FT43" s="49" t="str">
        <f t="shared" si="38"/>
        <v/>
      </c>
      <c r="FU43" s="49" t="str">
        <f t="shared" si="38"/>
        <v/>
      </c>
      <c r="FV43" s="49" t="str">
        <f t="shared" si="38"/>
        <v/>
      </c>
      <c r="FW43" s="49" t="str">
        <f t="shared" si="38"/>
        <v/>
      </c>
      <c r="FX43" s="49" t="str">
        <f t="shared" si="38"/>
        <v/>
      </c>
      <c r="FY43" s="49" t="str">
        <f t="shared" si="38"/>
        <v/>
      </c>
      <c r="FZ43" s="49" t="str">
        <f t="shared" si="38"/>
        <v/>
      </c>
      <c r="GA43" s="49" t="str">
        <f t="shared" si="38"/>
        <v/>
      </c>
      <c r="GB43" s="97">
        <v>35</v>
      </c>
      <c r="GC43" s="50" t="str">
        <f t="shared" si="39"/>
        <v/>
      </c>
      <c r="GD43" s="50" t="str">
        <f t="shared" si="39"/>
        <v/>
      </c>
      <c r="GE43" s="50" t="str">
        <f t="shared" si="39"/>
        <v/>
      </c>
      <c r="GF43" s="50" t="str">
        <f t="shared" si="39"/>
        <v/>
      </c>
      <c r="GG43" s="50" t="str">
        <f t="shared" si="39"/>
        <v/>
      </c>
      <c r="GH43" s="50" t="str">
        <f t="shared" si="39"/>
        <v/>
      </c>
      <c r="GI43" s="50" t="str">
        <f t="shared" si="39"/>
        <v/>
      </c>
      <c r="GJ43" s="50" t="str">
        <f t="shared" si="39"/>
        <v/>
      </c>
      <c r="GK43" s="50" t="str">
        <f t="shared" si="39"/>
        <v/>
      </c>
      <c r="GL43" s="50" t="str">
        <f t="shared" si="39"/>
        <v/>
      </c>
      <c r="GM43" s="50" t="str">
        <f t="shared" si="39"/>
        <v/>
      </c>
      <c r="GN43" s="50" t="str">
        <f t="shared" si="39"/>
        <v/>
      </c>
      <c r="GO43" s="50" t="str">
        <f t="shared" si="39"/>
        <v/>
      </c>
      <c r="GP43" s="50" t="str">
        <f t="shared" si="39"/>
        <v/>
      </c>
      <c r="GQ43" s="50" t="str">
        <f t="shared" si="39"/>
        <v/>
      </c>
      <c r="GR43" s="50" t="str">
        <f t="shared" si="39"/>
        <v/>
      </c>
      <c r="GS43" s="97">
        <v>35</v>
      </c>
      <c r="GT43" s="51" t="str">
        <f t="shared" si="40"/>
        <v/>
      </c>
      <c r="GU43" s="51" t="str">
        <f t="shared" si="40"/>
        <v/>
      </c>
      <c r="GV43" s="51" t="str">
        <f t="shared" si="40"/>
        <v/>
      </c>
      <c r="GW43" s="51" t="str">
        <f t="shared" si="40"/>
        <v/>
      </c>
      <c r="GX43" s="51" t="str">
        <f t="shared" si="40"/>
        <v/>
      </c>
      <c r="GY43" s="51" t="str">
        <f t="shared" si="40"/>
        <v/>
      </c>
      <c r="GZ43" s="51" t="str">
        <f t="shared" si="40"/>
        <v/>
      </c>
      <c r="HA43" s="51" t="str">
        <f t="shared" si="40"/>
        <v/>
      </c>
      <c r="HB43" s="51" t="str">
        <f t="shared" si="40"/>
        <v/>
      </c>
      <c r="HC43" s="51" t="str">
        <f t="shared" si="40"/>
        <v/>
      </c>
      <c r="HD43" s="51" t="str">
        <f t="shared" si="40"/>
        <v/>
      </c>
      <c r="HE43" s="51" t="str">
        <f t="shared" si="40"/>
        <v/>
      </c>
      <c r="HF43" s="51" t="str">
        <f t="shared" si="40"/>
        <v/>
      </c>
      <c r="HG43" s="51" t="str">
        <f t="shared" si="40"/>
        <v/>
      </c>
      <c r="HH43" s="51" t="str">
        <f t="shared" si="40"/>
        <v/>
      </c>
      <c r="HI43" s="51" t="str">
        <f t="shared" si="40"/>
        <v/>
      </c>
      <c r="HJ43" s="100">
        <f t="shared" si="22"/>
        <v>0</v>
      </c>
      <c r="HK43" s="97">
        <v>35</v>
      </c>
      <c r="HL43" s="52" t="str">
        <f t="shared" si="41"/>
        <v/>
      </c>
      <c r="HM43" s="52" t="str">
        <f t="shared" si="41"/>
        <v/>
      </c>
      <c r="HN43" s="52" t="str">
        <f t="shared" si="41"/>
        <v/>
      </c>
      <c r="HO43" s="52" t="str">
        <f t="shared" si="41"/>
        <v/>
      </c>
      <c r="HP43" s="52" t="str">
        <f t="shared" si="41"/>
        <v/>
      </c>
      <c r="HQ43" s="52" t="str">
        <f t="shared" si="41"/>
        <v/>
      </c>
      <c r="HR43" s="52" t="str">
        <f t="shared" si="41"/>
        <v/>
      </c>
      <c r="HS43" s="52" t="str">
        <f t="shared" si="41"/>
        <v/>
      </c>
      <c r="HT43" s="52" t="str">
        <f t="shared" si="41"/>
        <v/>
      </c>
      <c r="HU43" s="52" t="str">
        <f t="shared" si="41"/>
        <v/>
      </c>
      <c r="HV43" s="52" t="str">
        <f t="shared" si="41"/>
        <v/>
      </c>
      <c r="HW43" s="52" t="str">
        <f t="shared" si="41"/>
        <v/>
      </c>
      <c r="HX43" s="52" t="str">
        <f t="shared" si="41"/>
        <v/>
      </c>
      <c r="HY43" s="52" t="str">
        <f t="shared" si="41"/>
        <v/>
      </c>
      <c r="HZ43" s="52" t="str">
        <f t="shared" si="41"/>
        <v/>
      </c>
      <c r="IA43" s="52" t="str">
        <f t="shared" si="41"/>
        <v/>
      </c>
      <c r="IB43" s="97">
        <v>35</v>
      </c>
      <c r="IC43" s="53"/>
      <c r="ID43" s="53"/>
      <c r="IE43" s="53"/>
      <c r="IF43" s="53"/>
      <c r="IG43" s="53"/>
      <c r="IH43" s="53"/>
      <c r="II43" s="53"/>
      <c r="IJ43" s="53"/>
      <c r="IK43" s="53"/>
      <c r="IL43" s="53"/>
      <c r="IM43" s="53"/>
      <c r="IN43" s="53"/>
      <c r="IO43" s="53"/>
      <c r="IP43" s="53"/>
      <c r="IQ43" s="53"/>
      <c r="IR43" s="53"/>
      <c r="IS43" s="97">
        <v>35</v>
      </c>
      <c r="IT43" s="54">
        <f t="shared" si="42"/>
        <v>0</v>
      </c>
      <c r="IU43" s="54">
        <f t="shared" si="42"/>
        <v>0</v>
      </c>
      <c r="IV43" s="54">
        <f t="shared" si="42"/>
        <v>0</v>
      </c>
      <c r="IW43" s="54">
        <f t="shared" si="42"/>
        <v>0</v>
      </c>
      <c r="IX43" s="54">
        <f t="shared" si="42"/>
        <v>0</v>
      </c>
      <c r="IY43" s="54">
        <f t="shared" si="42"/>
        <v>0</v>
      </c>
      <c r="IZ43" s="54">
        <f t="shared" si="42"/>
        <v>0</v>
      </c>
      <c r="JA43" s="54">
        <f t="shared" si="42"/>
        <v>0</v>
      </c>
      <c r="JB43" s="54">
        <f t="shared" si="42"/>
        <v>0</v>
      </c>
      <c r="JC43" s="54">
        <f t="shared" si="42"/>
        <v>0</v>
      </c>
      <c r="JD43" s="54">
        <f t="shared" si="42"/>
        <v>0</v>
      </c>
      <c r="JE43" s="54">
        <f t="shared" si="42"/>
        <v>0</v>
      </c>
      <c r="JF43" s="54">
        <f t="shared" si="42"/>
        <v>0</v>
      </c>
      <c r="JG43" s="54">
        <f t="shared" si="42"/>
        <v>0</v>
      </c>
      <c r="JH43" s="54">
        <f t="shared" si="42"/>
        <v>0</v>
      </c>
      <c r="JI43" s="54">
        <f t="shared" si="42"/>
        <v>0</v>
      </c>
      <c r="JJ43" s="97">
        <v>35</v>
      </c>
      <c r="JK43" s="55" t="str">
        <f t="shared" si="43"/>
        <v/>
      </c>
      <c r="JL43" s="55" t="str">
        <f t="shared" si="43"/>
        <v/>
      </c>
      <c r="JM43" s="55" t="str">
        <f t="shared" si="43"/>
        <v/>
      </c>
      <c r="JN43" s="55" t="str">
        <f t="shared" si="43"/>
        <v/>
      </c>
      <c r="JO43" s="55" t="str">
        <f t="shared" si="43"/>
        <v/>
      </c>
      <c r="JP43" s="55" t="str">
        <f t="shared" si="43"/>
        <v/>
      </c>
      <c r="JQ43" s="55" t="str">
        <f t="shared" si="43"/>
        <v/>
      </c>
      <c r="JR43" s="55" t="str">
        <f t="shared" si="43"/>
        <v/>
      </c>
      <c r="JS43" s="55" t="str">
        <f t="shared" si="43"/>
        <v/>
      </c>
      <c r="JT43" s="55" t="str">
        <f t="shared" si="43"/>
        <v/>
      </c>
      <c r="JU43" s="55" t="str">
        <f t="shared" si="43"/>
        <v/>
      </c>
      <c r="JV43" s="55" t="str">
        <f t="shared" si="43"/>
        <v/>
      </c>
      <c r="JW43" s="55" t="str">
        <f t="shared" si="43"/>
        <v/>
      </c>
      <c r="JX43" s="55" t="str">
        <f t="shared" si="43"/>
        <v/>
      </c>
      <c r="JY43" s="55" t="str">
        <f t="shared" si="43"/>
        <v/>
      </c>
      <c r="JZ43" s="55" t="str">
        <f t="shared" si="43"/>
        <v/>
      </c>
      <c r="KA43" s="56">
        <f t="shared" si="9"/>
        <v>0</v>
      </c>
      <c r="KB43" s="57" t="str">
        <f t="shared" si="26"/>
        <v/>
      </c>
      <c r="KC43" s="57" t="str">
        <f t="shared" si="10"/>
        <v/>
      </c>
      <c r="KD43" s="57" t="str">
        <f t="shared" si="27"/>
        <v/>
      </c>
      <c r="KE43" s="58" t="str">
        <f t="shared" si="28"/>
        <v/>
      </c>
      <c r="KF43" s="59" t="str">
        <f t="shared" si="11"/>
        <v/>
      </c>
      <c r="KG43" s="59" t="str">
        <f t="shared" si="12"/>
        <v/>
      </c>
      <c r="KH43" s="59" t="str">
        <f t="shared" si="13"/>
        <v/>
      </c>
      <c r="KI43" s="59">
        <f t="shared" si="14"/>
        <v>0</v>
      </c>
      <c r="KJ43" s="97">
        <v>35</v>
      </c>
    </row>
    <row r="44" spans="1:296" ht="38.25" x14ac:dyDescent="0.15">
      <c r="A44" s="97">
        <v>36</v>
      </c>
      <c r="B44" s="98" t="s">
        <v>104</v>
      </c>
      <c r="C44" s="98" t="s">
        <v>115</v>
      </c>
      <c r="D44" s="98" t="s">
        <v>120</v>
      </c>
      <c r="E44" s="101" t="s">
        <v>121</v>
      </c>
      <c r="F44" s="98">
        <v>1</v>
      </c>
      <c r="G44" s="62">
        <v>17751230</v>
      </c>
      <c r="H44" s="97">
        <v>36</v>
      </c>
      <c r="I44" s="37" t="s">
        <v>57</v>
      </c>
      <c r="J44" s="37" t="s">
        <v>57</v>
      </c>
      <c r="K44" s="37" t="s">
        <v>57</v>
      </c>
      <c r="L44" s="37" t="s">
        <v>57</v>
      </c>
      <c r="M44" s="37" t="s">
        <v>57</v>
      </c>
      <c r="N44" s="37" t="s">
        <v>57</v>
      </c>
      <c r="O44" s="37" t="s">
        <v>57</v>
      </c>
      <c r="P44" s="39" t="s">
        <v>57</v>
      </c>
      <c r="Q44" s="39" t="s">
        <v>57</v>
      </c>
      <c r="R44" s="37" t="s">
        <v>57</v>
      </c>
      <c r="S44" s="39" t="s">
        <v>57</v>
      </c>
      <c r="T44" s="37" t="s">
        <v>57</v>
      </c>
      <c r="U44" s="37" t="s">
        <v>57</v>
      </c>
      <c r="V44" s="37" t="s">
        <v>57</v>
      </c>
      <c r="W44" s="39" t="s">
        <v>57</v>
      </c>
      <c r="X44" s="37" t="s">
        <v>57</v>
      </c>
      <c r="Y44" s="97">
        <v>36</v>
      </c>
      <c r="Z44" s="37" t="str">
        <f t="shared" si="37"/>
        <v>NC</v>
      </c>
      <c r="AA44" s="37" t="str">
        <f t="shared" si="37"/>
        <v>NC</v>
      </c>
      <c r="AB44" s="37" t="str">
        <f t="shared" si="37"/>
        <v>NC</v>
      </c>
      <c r="AC44" s="37" t="str">
        <f t="shared" si="37"/>
        <v>NC</v>
      </c>
      <c r="AD44" s="37" t="str">
        <f t="shared" si="37"/>
        <v>NC</v>
      </c>
      <c r="AE44" s="37" t="str">
        <f t="shared" si="37"/>
        <v>NC</v>
      </c>
      <c r="AF44" s="37" t="str">
        <f t="shared" si="37"/>
        <v>NC</v>
      </c>
      <c r="AG44" s="37" t="str">
        <f t="shared" si="37"/>
        <v>NC</v>
      </c>
      <c r="AH44" s="37" t="str">
        <f t="shared" si="37"/>
        <v>NC</v>
      </c>
      <c r="AI44" s="37" t="str">
        <f t="shared" si="37"/>
        <v>NC</v>
      </c>
      <c r="AJ44" s="37" t="str">
        <f t="shared" si="37"/>
        <v>NC</v>
      </c>
      <c r="AK44" s="37" t="str">
        <f t="shared" si="37"/>
        <v>NC</v>
      </c>
      <c r="AL44" s="37" t="str">
        <f t="shared" si="37"/>
        <v>NC</v>
      </c>
      <c r="AM44" s="37" t="str">
        <f t="shared" si="37"/>
        <v>NC</v>
      </c>
      <c r="AN44" s="37" t="str">
        <f t="shared" si="37"/>
        <v>NC</v>
      </c>
      <c r="AO44" s="37" t="str">
        <f t="shared" si="37"/>
        <v>NC</v>
      </c>
      <c r="AP44" s="97">
        <v>36</v>
      </c>
      <c r="AQ44" s="40" t="s">
        <v>58</v>
      </c>
      <c r="AR44" s="40" t="s">
        <v>59</v>
      </c>
      <c r="AS44" s="40" t="s">
        <v>59</v>
      </c>
      <c r="AT44" s="40" t="s">
        <v>59</v>
      </c>
      <c r="AU44" s="40" t="s">
        <v>59</v>
      </c>
      <c r="AV44" s="40" t="s">
        <v>59</v>
      </c>
      <c r="AW44" s="40" t="s">
        <v>59</v>
      </c>
      <c r="AX44" s="40" t="s">
        <v>58</v>
      </c>
      <c r="AY44" s="40" t="s">
        <v>59</v>
      </c>
      <c r="AZ44" s="40" t="s">
        <v>59</v>
      </c>
      <c r="BA44" s="40" t="s">
        <v>59</v>
      </c>
      <c r="BB44" s="40" t="s">
        <v>59</v>
      </c>
      <c r="BC44" s="40" t="s">
        <v>59</v>
      </c>
      <c r="BD44" s="40" t="s">
        <v>58</v>
      </c>
      <c r="BE44" s="40" t="s">
        <v>59</v>
      </c>
      <c r="BF44" s="40" t="s">
        <v>59</v>
      </c>
      <c r="BG44" s="97">
        <v>36</v>
      </c>
      <c r="BH44" s="41" t="s">
        <v>59</v>
      </c>
      <c r="BI44" s="41" t="s">
        <v>59</v>
      </c>
      <c r="BJ44" s="41" t="s">
        <v>58</v>
      </c>
      <c r="BK44" s="41" t="s">
        <v>59</v>
      </c>
      <c r="BL44" s="41" t="s">
        <v>59</v>
      </c>
      <c r="BM44" s="41" t="s">
        <v>59</v>
      </c>
      <c r="BN44" s="41" t="s">
        <v>59</v>
      </c>
      <c r="BO44" s="41" t="s">
        <v>59</v>
      </c>
      <c r="BP44" s="41" t="s">
        <v>59</v>
      </c>
      <c r="BQ44" s="41" t="s">
        <v>59</v>
      </c>
      <c r="BR44" s="41" t="s">
        <v>59</v>
      </c>
      <c r="BS44" s="41" t="s">
        <v>59</v>
      </c>
      <c r="BT44" s="41" t="s">
        <v>59</v>
      </c>
      <c r="BU44" s="41" t="s">
        <v>59</v>
      </c>
      <c r="BV44" s="41" t="s">
        <v>59</v>
      </c>
      <c r="BW44" s="41" t="s">
        <v>59</v>
      </c>
      <c r="BX44" s="97">
        <v>36</v>
      </c>
      <c r="BY44" s="42" t="s">
        <v>59</v>
      </c>
      <c r="BZ44" s="42" t="s">
        <v>59</v>
      </c>
      <c r="CA44" s="42" t="s">
        <v>58</v>
      </c>
      <c r="CB44" s="42" t="s">
        <v>59</v>
      </c>
      <c r="CC44" s="42" t="s">
        <v>59</v>
      </c>
      <c r="CD44" s="42" t="s">
        <v>59</v>
      </c>
      <c r="CE44" s="42" t="s">
        <v>59</v>
      </c>
      <c r="CF44" s="42" t="s">
        <v>59</v>
      </c>
      <c r="CG44" s="42" t="s">
        <v>59</v>
      </c>
      <c r="CH44" s="42" t="s">
        <v>59</v>
      </c>
      <c r="CI44" s="42" t="s">
        <v>59</v>
      </c>
      <c r="CJ44" s="42" t="s">
        <v>59</v>
      </c>
      <c r="CK44" s="42" t="s">
        <v>59</v>
      </c>
      <c r="CL44" s="42" t="s">
        <v>59</v>
      </c>
      <c r="CM44" s="42" t="s">
        <v>59</v>
      </c>
      <c r="CN44" s="42" t="s">
        <v>59</v>
      </c>
      <c r="CO44" s="97">
        <v>36</v>
      </c>
      <c r="CP44" s="43" t="str">
        <f t="shared" si="44"/>
        <v>NO CUMPLE</v>
      </c>
      <c r="CQ44" s="43" t="str">
        <f t="shared" si="44"/>
        <v>CUMPLE</v>
      </c>
      <c r="CR44" s="43" t="str">
        <f t="shared" si="44"/>
        <v>NO CUMPLE</v>
      </c>
      <c r="CS44" s="43" t="str">
        <f t="shared" si="44"/>
        <v>CUMPLE</v>
      </c>
      <c r="CT44" s="43" t="str">
        <f t="shared" si="44"/>
        <v>CUMPLE</v>
      </c>
      <c r="CU44" s="43" t="str">
        <f t="shared" si="44"/>
        <v>CUMPLE</v>
      </c>
      <c r="CV44" s="43" t="str">
        <f t="shared" si="44"/>
        <v>CUMPLE</v>
      </c>
      <c r="CW44" s="43" t="str">
        <f t="shared" si="44"/>
        <v>NO CUMPLE</v>
      </c>
      <c r="CX44" s="43" t="str">
        <f t="shared" si="44"/>
        <v>CUMPLE</v>
      </c>
      <c r="CY44" s="43" t="str">
        <f t="shared" si="44"/>
        <v>CUMPLE</v>
      </c>
      <c r="CZ44" s="43" t="str">
        <f t="shared" si="44"/>
        <v>CUMPLE</v>
      </c>
      <c r="DA44" s="43" t="str">
        <f t="shared" si="44"/>
        <v>CUMPLE</v>
      </c>
      <c r="DB44" s="43" t="str">
        <f t="shared" si="44"/>
        <v>CUMPLE</v>
      </c>
      <c r="DC44" s="43" t="str">
        <f t="shared" si="44"/>
        <v>NO CUMPLE</v>
      </c>
      <c r="DD44" s="43" t="str">
        <f t="shared" si="44"/>
        <v>CUMPLE</v>
      </c>
      <c r="DE44" s="43" t="str">
        <f t="shared" si="32"/>
        <v>CUMPLE</v>
      </c>
      <c r="DF44" s="97">
        <v>36</v>
      </c>
      <c r="DG44" s="44" t="s">
        <v>57</v>
      </c>
      <c r="DH44" s="44" t="s">
        <v>57</v>
      </c>
      <c r="DI44" s="44" t="s">
        <v>57</v>
      </c>
      <c r="DJ44" s="44" t="s">
        <v>57</v>
      </c>
      <c r="DK44" s="44" t="s">
        <v>57</v>
      </c>
      <c r="DL44" s="44" t="s">
        <v>57</v>
      </c>
      <c r="DM44" s="44" t="s">
        <v>57</v>
      </c>
      <c r="DN44" s="44" t="s">
        <v>57</v>
      </c>
      <c r="DO44" s="44" t="s">
        <v>57</v>
      </c>
      <c r="DP44" s="44" t="s">
        <v>57</v>
      </c>
      <c r="DQ44" s="44" t="s">
        <v>57</v>
      </c>
      <c r="DR44" s="44" t="s">
        <v>57</v>
      </c>
      <c r="DS44" s="44" t="s">
        <v>57</v>
      </c>
      <c r="DT44" s="44" t="s">
        <v>57</v>
      </c>
      <c r="DU44" s="44" t="s">
        <v>57</v>
      </c>
      <c r="DV44" s="44" t="s">
        <v>57</v>
      </c>
      <c r="DW44" s="97">
        <v>36</v>
      </c>
      <c r="DX44" s="45" t="s">
        <v>57</v>
      </c>
      <c r="DY44" s="45" t="s">
        <v>57</v>
      </c>
      <c r="DZ44" s="45" t="s">
        <v>57</v>
      </c>
      <c r="EA44" s="45" t="s">
        <v>57</v>
      </c>
      <c r="EB44" s="45" t="s">
        <v>57</v>
      </c>
      <c r="EC44" s="45" t="s">
        <v>57</v>
      </c>
      <c r="ED44" s="45" t="s">
        <v>57</v>
      </c>
      <c r="EE44" s="45" t="s">
        <v>57</v>
      </c>
      <c r="EF44" s="45" t="s">
        <v>57</v>
      </c>
      <c r="EG44" s="45" t="s">
        <v>57</v>
      </c>
      <c r="EH44" s="45" t="s">
        <v>57</v>
      </c>
      <c r="EI44" s="45" t="s">
        <v>57</v>
      </c>
      <c r="EJ44" s="45" t="s">
        <v>57</v>
      </c>
      <c r="EK44" s="45" t="s">
        <v>57</v>
      </c>
      <c r="EL44" s="45" t="s">
        <v>57</v>
      </c>
      <c r="EM44" s="45" t="s">
        <v>57</v>
      </c>
      <c r="EN44" s="97">
        <v>36</v>
      </c>
      <c r="EO44" s="37" t="str">
        <f t="shared" si="45"/>
        <v/>
      </c>
      <c r="EP44" s="37" t="str">
        <f t="shared" si="45"/>
        <v/>
      </c>
      <c r="EQ44" s="37" t="str">
        <f t="shared" si="45"/>
        <v/>
      </c>
      <c r="ER44" s="37" t="str">
        <f t="shared" si="45"/>
        <v/>
      </c>
      <c r="ES44" s="37" t="str">
        <f t="shared" si="45"/>
        <v/>
      </c>
      <c r="ET44" s="37" t="str">
        <f t="shared" si="45"/>
        <v/>
      </c>
      <c r="EU44" s="37" t="str">
        <f t="shared" si="45"/>
        <v/>
      </c>
      <c r="EV44" s="37" t="str">
        <f t="shared" si="45"/>
        <v/>
      </c>
      <c r="EW44" s="37" t="str">
        <f t="shared" si="45"/>
        <v/>
      </c>
      <c r="EX44" s="37" t="str">
        <f t="shared" si="45"/>
        <v/>
      </c>
      <c r="EY44" s="37" t="str">
        <f t="shared" si="45"/>
        <v/>
      </c>
      <c r="EZ44" s="37" t="str">
        <f t="shared" si="45"/>
        <v/>
      </c>
      <c r="FA44" s="37" t="str">
        <f t="shared" si="45"/>
        <v/>
      </c>
      <c r="FB44" s="37" t="str">
        <f t="shared" si="45"/>
        <v/>
      </c>
      <c r="FC44" s="37" t="str">
        <f t="shared" si="45"/>
        <v/>
      </c>
      <c r="FD44" s="37" t="str">
        <f t="shared" si="33"/>
        <v/>
      </c>
      <c r="FE44" s="37">
        <v>17751230</v>
      </c>
      <c r="FF44" s="37">
        <v>17751230</v>
      </c>
      <c r="FG44" s="46">
        <f t="shared" si="16"/>
        <v>0</v>
      </c>
      <c r="FH44" s="46">
        <f t="shared" si="17"/>
        <v>0</v>
      </c>
      <c r="FI44" s="47" t="str">
        <f t="shared" si="18"/>
        <v/>
      </c>
      <c r="FJ44" s="48" t="str">
        <f t="shared" si="46"/>
        <v/>
      </c>
      <c r="FK44" s="97">
        <v>36</v>
      </c>
      <c r="FL44" s="49" t="str">
        <f t="shared" si="38"/>
        <v/>
      </c>
      <c r="FM44" s="49" t="str">
        <f t="shared" si="38"/>
        <v/>
      </c>
      <c r="FN44" s="49" t="str">
        <f t="shared" si="38"/>
        <v/>
      </c>
      <c r="FO44" s="49" t="str">
        <f t="shared" si="38"/>
        <v/>
      </c>
      <c r="FP44" s="49" t="str">
        <f t="shared" si="38"/>
        <v/>
      </c>
      <c r="FQ44" s="49" t="str">
        <f t="shared" si="38"/>
        <v/>
      </c>
      <c r="FR44" s="49" t="str">
        <f t="shared" si="38"/>
        <v/>
      </c>
      <c r="FS44" s="49" t="str">
        <f t="shared" si="38"/>
        <v/>
      </c>
      <c r="FT44" s="49" t="str">
        <f t="shared" si="38"/>
        <v/>
      </c>
      <c r="FU44" s="49" t="str">
        <f t="shared" si="38"/>
        <v/>
      </c>
      <c r="FV44" s="49" t="str">
        <f t="shared" si="38"/>
        <v/>
      </c>
      <c r="FW44" s="49" t="str">
        <f t="shared" si="38"/>
        <v/>
      </c>
      <c r="FX44" s="49" t="str">
        <f t="shared" si="38"/>
        <v/>
      </c>
      <c r="FY44" s="49" t="str">
        <f t="shared" si="38"/>
        <v/>
      </c>
      <c r="FZ44" s="49" t="str">
        <f t="shared" si="38"/>
        <v/>
      </c>
      <c r="GA44" s="49" t="str">
        <f t="shared" si="38"/>
        <v/>
      </c>
      <c r="GB44" s="97">
        <v>36</v>
      </c>
      <c r="GC44" s="50" t="str">
        <f t="shared" si="39"/>
        <v/>
      </c>
      <c r="GD44" s="50" t="str">
        <f t="shared" si="39"/>
        <v/>
      </c>
      <c r="GE44" s="50" t="str">
        <f t="shared" si="39"/>
        <v/>
      </c>
      <c r="GF44" s="50" t="str">
        <f t="shared" si="39"/>
        <v/>
      </c>
      <c r="GG44" s="50" t="str">
        <f t="shared" si="39"/>
        <v/>
      </c>
      <c r="GH44" s="50" t="str">
        <f t="shared" si="39"/>
        <v/>
      </c>
      <c r="GI44" s="50" t="str">
        <f t="shared" si="39"/>
        <v/>
      </c>
      <c r="GJ44" s="50" t="str">
        <f t="shared" si="39"/>
        <v/>
      </c>
      <c r="GK44" s="50" t="str">
        <f t="shared" si="39"/>
        <v/>
      </c>
      <c r="GL44" s="50" t="str">
        <f t="shared" si="39"/>
        <v/>
      </c>
      <c r="GM44" s="50" t="str">
        <f t="shared" si="39"/>
        <v/>
      </c>
      <c r="GN44" s="50" t="str">
        <f t="shared" si="39"/>
        <v/>
      </c>
      <c r="GO44" s="50" t="str">
        <f t="shared" si="39"/>
        <v/>
      </c>
      <c r="GP44" s="50" t="str">
        <f t="shared" si="39"/>
        <v/>
      </c>
      <c r="GQ44" s="50" t="str">
        <f t="shared" si="39"/>
        <v/>
      </c>
      <c r="GR44" s="50" t="str">
        <f t="shared" si="39"/>
        <v/>
      </c>
      <c r="GS44" s="97">
        <v>36</v>
      </c>
      <c r="GT44" s="51" t="str">
        <f t="shared" si="40"/>
        <v/>
      </c>
      <c r="GU44" s="51" t="str">
        <f t="shared" si="40"/>
        <v/>
      </c>
      <c r="GV44" s="51" t="str">
        <f t="shared" si="40"/>
        <v/>
      </c>
      <c r="GW44" s="51" t="str">
        <f t="shared" si="40"/>
        <v/>
      </c>
      <c r="GX44" s="51" t="str">
        <f t="shared" si="40"/>
        <v/>
      </c>
      <c r="GY44" s="51" t="str">
        <f t="shared" si="40"/>
        <v/>
      </c>
      <c r="GZ44" s="51" t="str">
        <f t="shared" si="40"/>
        <v/>
      </c>
      <c r="HA44" s="51" t="str">
        <f t="shared" si="40"/>
        <v/>
      </c>
      <c r="HB44" s="51" t="str">
        <f t="shared" si="40"/>
        <v/>
      </c>
      <c r="HC44" s="51" t="str">
        <f t="shared" si="40"/>
        <v/>
      </c>
      <c r="HD44" s="51" t="str">
        <f t="shared" si="40"/>
        <v/>
      </c>
      <c r="HE44" s="51" t="str">
        <f t="shared" si="40"/>
        <v/>
      </c>
      <c r="HF44" s="51" t="str">
        <f t="shared" si="40"/>
        <v/>
      </c>
      <c r="HG44" s="51" t="str">
        <f t="shared" si="40"/>
        <v/>
      </c>
      <c r="HH44" s="51" t="str">
        <f t="shared" si="40"/>
        <v/>
      </c>
      <c r="HI44" s="51" t="str">
        <f t="shared" si="40"/>
        <v/>
      </c>
      <c r="HJ44" s="100">
        <f t="shared" si="22"/>
        <v>0</v>
      </c>
      <c r="HK44" s="97">
        <v>36</v>
      </c>
      <c r="HL44" s="52" t="str">
        <f t="shared" si="41"/>
        <v/>
      </c>
      <c r="HM44" s="52" t="str">
        <f t="shared" si="41"/>
        <v/>
      </c>
      <c r="HN44" s="52" t="str">
        <f t="shared" si="41"/>
        <v/>
      </c>
      <c r="HO44" s="52" t="str">
        <f t="shared" si="41"/>
        <v/>
      </c>
      <c r="HP44" s="52" t="str">
        <f t="shared" si="41"/>
        <v/>
      </c>
      <c r="HQ44" s="52" t="str">
        <f t="shared" si="41"/>
        <v/>
      </c>
      <c r="HR44" s="52" t="str">
        <f t="shared" si="41"/>
        <v/>
      </c>
      <c r="HS44" s="52" t="str">
        <f t="shared" si="41"/>
        <v/>
      </c>
      <c r="HT44" s="52" t="str">
        <f t="shared" si="41"/>
        <v/>
      </c>
      <c r="HU44" s="52" t="str">
        <f t="shared" si="41"/>
        <v/>
      </c>
      <c r="HV44" s="52" t="str">
        <f t="shared" si="41"/>
        <v/>
      </c>
      <c r="HW44" s="52" t="str">
        <f t="shared" si="41"/>
        <v/>
      </c>
      <c r="HX44" s="52" t="str">
        <f t="shared" si="41"/>
        <v/>
      </c>
      <c r="HY44" s="52" t="str">
        <f t="shared" si="41"/>
        <v/>
      </c>
      <c r="HZ44" s="52" t="str">
        <f t="shared" si="41"/>
        <v/>
      </c>
      <c r="IA44" s="52" t="str">
        <f t="shared" si="41"/>
        <v/>
      </c>
      <c r="IB44" s="97">
        <v>36</v>
      </c>
      <c r="IC44" s="53"/>
      <c r="ID44" s="53"/>
      <c r="IE44" s="53"/>
      <c r="IF44" s="53"/>
      <c r="IG44" s="53"/>
      <c r="IH44" s="53"/>
      <c r="II44" s="53"/>
      <c r="IJ44" s="53"/>
      <c r="IK44" s="53"/>
      <c r="IL44" s="53"/>
      <c r="IM44" s="53"/>
      <c r="IN44" s="53"/>
      <c r="IO44" s="53"/>
      <c r="IP44" s="53"/>
      <c r="IQ44" s="53"/>
      <c r="IR44" s="53"/>
      <c r="IS44" s="97">
        <v>36</v>
      </c>
      <c r="IT44" s="54">
        <f t="shared" si="42"/>
        <v>0</v>
      </c>
      <c r="IU44" s="54">
        <f t="shared" si="42"/>
        <v>0</v>
      </c>
      <c r="IV44" s="54">
        <f t="shared" si="42"/>
        <v>0</v>
      </c>
      <c r="IW44" s="54">
        <f t="shared" si="42"/>
        <v>0</v>
      </c>
      <c r="IX44" s="54">
        <f t="shared" si="42"/>
        <v>0</v>
      </c>
      <c r="IY44" s="54">
        <f t="shared" si="42"/>
        <v>0</v>
      </c>
      <c r="IZ44" s="54">
        <f t="shared" si="42"/>
        <v>0</v>
      </c>
      <c r="JA44" s="54">
        <f t="shared" si="42"/>
        <v>0</v>
      </c>
      <c r="JB44" s="54">
        <f t="shared" si="42"/>
        <v>0</v>
      </c>
      <c r="JC44" s="54">
        <f t="shared" si="42"/>
        <v>0</v>
      </c>
      <c r="JD44" s="54">
        <f t="shared" si="42"/>
        <v>0</v>
      </c>
      <c r="JE44" s="54">
        <f t="shared" si="42"/>
        <v>0</v>
      </c>
      <c r="JF44" s="54">
        <f t="shared" si="42"/>
        <v>0</v>
      </c>
      <c r="JG44" s="54">
        <f t="shared" si="42"/>
        <v>0</v>
      </c>
      <c r="JH44" s="54">
        <f t="shared" si="42"/>
        <v>0</v>
      </c>
      <c r="JI44" s="54">
        <f t="shared" si="42"/>
        <v>0</v>
      </c>
      <c r="JJ44" s="97">
        <v>36</v>
      </c>
      <c r="JK44" s="55" t="str">
        <f t="shared" si="43"/>
        <v/>
      </c>
      <c r="JL44" s="55" t="str">
        <f t="shared" si="43"/>
        <v/>
      </c>
      <c r="JM44" s="55" t="str">
        <f t="shared" si="43"/>
        <v/>
      </c>
      <c r="JN44" s="55" t="str">
        <f t="shared" si="43"/>
        <v/>
      </c>
      <c r="JO44" s="55" t="str">
        <f t="shared" si="43"/>
        <v/>
      </c>
      <c r="JP44" s="55" t="str">
        <f t="shared" si="43"/>
        <v/>
      </c>
      <c r="JQ44" s="55" t="str">
        <f t="shared" si="43"/>
        <v/>
      </c>
      <c r="JR44" s="55" t="str">
        <f t="shared" si="43"/>
        <v/>
      </c>
      <c r="JS44" s="55" t="str">
        <f t="shared" si="43"/>
        <v/>
      </c>
      <c r="JT44" s="55" t="str">
        <f t="shared" si="43"/>
        <v/>
      </c>
      <c r="JU44" s="55" t="str">
        <f t="shared" si="43"/>
        <v/>
      </c>
      <c r="JV44" s="55" t="str">
        <f t="shared" si="43"/>
        <v/>
      </c>
      <c r="JW44" s="55" t="str">
        <f t="shared" si="43"/>
        <v/>
      </c>
      <c r="JX44" s="55" t="str">
        <f t="shared" si="43"/>
        <v/>
      </c>
      <c r="JY44" s="55" t="str">
        <f t="shared" si="43"/>
        <v/>
      </c>
      <c r="JZ44" s="55" t="str">
        <f t="shared" si="43"/>
        <v/>
      </c>
      <c r="KA44" s="56">
        <f t="shared" si="9"/>
        <v>0</v>
      </c>
      <c r="KB44" s="57" t="str">
        <f t="shared" si="26"/>
        <v/>
      </c>
      <c r="KC44" s="57" t="str">
        <f t="shared" si="10"/>
        <v/>
      </c>
      <c r="KD44" s="57" t="str">
        <f t="shared" si="27"/>
        <v/>
      </c>
      <c r="KE44" s="58" t="str">
        <f t="shared" si="28"/>
        <v/>
      </c>
      <c r="KF44" s="59" t="str">
        <f t="shared" si="11"/>
        <v/>
      </c>
      <c r="KG44" s="59" t="str">
        <f t="shared" si="12"/>
        <v/>
      </c>
      <c r="KH44" s="59" t="str">
        <f t="shared" si="13"/>
        <v/>
      </c>
      <c r="KI44" s="59">
        <f t="shared" si="14"/>
        <v>0</v>
      </c>
      <c r="KJ44" s="97">
        <v>36</v>
      </c>
    </row>
    <row r="45" spans="1:296" ht="25.5" x14ac:dyDescent="0.15">
      <c r="A45" s="97">
        <v>37</v>
      </c>
      <c r="B45" s="98" t="s">
        <v>104</v>
      </c>
      <c r="C45" s="98" t="s">
        <v>115</v>
      </c>
      <c r="D45" s="98" t="s">
        <v>122</v>
      </c>
      <c r="E45" s="99" t="s">
        <v>123</v>
      </c>
      <c r="F45" s="98">
        <v>1</v>
      </c>
      <c r="G45" s="62">
        <v>41738045</v>
      </c>
      <c r="H45" s="97">
        <v>37</v>
      </c>
      <c r="I45" s="37" t="s">
        <v>57</v>
      </c>
      <c r="J45" s="37" t="s">
        <v>57</v>
      </c>
      <c r="K45" s="37" t="s">
        <v>57</v>
      </c>
      <c r="L45" s="37" t="s">
        <v>57</v>
      </c>
      <c r="M45" s="37" t="s">
        <v>57</v>
      </c>
      <c r="N45" s="37" t="s">
        <v>57</v>
      </c>
      <c r="O45" s="37">
        <v>40722990</v>
      </c>
      <c r="P45" s="39" t="s">
        <v>57</v>
      </c>
      <c r="Q45" s="39" t="s">
        <v>57</v>
      </c>
      <c r="R45" s="37" t="s">
        <v>57</v>
      </c>
      <c r="S45" s="39" t="s">
        <v>57</v>
      </c>
      <c r="T45" s="37" t="s">
        <v>57</v>
      </c>
      <c r="U45" s="37" t="s">
        <v>57</v>
      </c>
      <c r="V45" s="37" t="s">
        <v>57</v>
      </c>
      <c r="W45" s="39" t="s">
        <v>57</v>
      </c>
      <c r="X45" s="37" t="s">
        <v>57</v>
      </c>
      <c r="Y45" s="97">
        <v>37</v>
      </c>
      <c r="Z45" s="37" t="str">
        <f t="shared" si="37"/>
        <v>NC</v>
      </c>
      <c r="AA45" s="37" t="str">
        <f t="shared" si="37"/>
        <v>NC</v>
      </c>
      <c r="AB45" s="37" t="str">
        <f t="shared" si="37"/>
        <v>NC</v>
      </c>
      <c r="AC45" s="37" t="str">
        <f t="shared" si="37"/>
        <v>NC</v>
      </c>
      <c r="AD45" s="37" t="str">
        <f t="shared" si="37"/>
        <v>NC</v>
      </c>
      <c r="AE45" s="37" t="str">
        <f t="shared" si="37"/>
        <v>NC</v>
      </c>
      <c r="AF45" s="37">
        <f t="shared" si="37"/>
        <v>40722990</v>
      </c>
      <c r="AG45" s="37" t="str">
        <f t="shared" si="37"/>
        <v>NC</v>
      </c>
      <c r="AH45" s="37" t="str">
        <f t="shared" si="37"/>
        <v>NC</v>
      </c>
      <c r="AI45" s="37" t="str">
        <f t="shared" si="37"/>
        <v>NC</v>
      </c>
      <c r="AJ45" s="37" t="str">
        <f t="shared" si="37"/>
        <v>NC</v>
      </c>
      <c r="AK45" s="37" t="str">
        <f t="shared" si="37"/>
        <v>NC</v>
      </c>
      <c r="AL45" s="37" t="str">
        <f t="shared" si="37"/>
        <v>NC</v>
      </c>
      <c r="AM45" s="37" t="str">
        <f t="shared" si="37"/>
        <v>NC</v>
      </c>
      <c r="AN45" s="37" t="str">
        <f t="shared" si="37"/>
        <v>NC</v>
      </c>
      <c r="AO45" s="37" t="str">
        <f t="shared" si="37"/>
        <v>NC</v>
      </c>
      <c r="AP45" s="97">
        <v>37</v>
      </c>
      <c r="AQ45" s="40" t="s">
        <v>58</v>
      </c>
      <c r="AR45" s="40" t="s">
        <v>59</v>
      </c>
      <c r="AS45" s="40" t="s">
        <v>59</v>
      </c>
      <c r="AT45" s="40" t="s">
        <v>59</v>
      </c>
      <c r="AU45" s="40" t="s">
        <v>59</v>
      </c>
      <c r="AV45" s="40" t="s">
        <v>59</v>
      </c>
      <c r="AW45" s="40" t="s">
        <v>59</v>
      </c>
      <c r="AX45" s="40" t="s">
        <v>58</v>
      </c>
      <c r="AY45" s="40" t="s">
        <v>59</v>
      </c>
      <c r="AZ45" s="40" t="s">
        <v>59</v>
      </c>
      <c r="BA45" s="40" t="s">
        <v>59</v>
      </c>
      <c r="BB45" s="40" t="s">
        <v>59</v>
      </c>
      <c r="BC45" s="40" t="s">
        <v>59</v>
      </c>
      <c r="BD45" s="40" t="s">
        <v>58</v>
      </c>
      <c r="BE45" s="40" t="s">
        <v>59</v>
      </c>
      <c r="BF45" s="40" t="s">
        <v>59</v>
      </c>
      <c r="BG45" s="97">
        <v>37</v>
      </c>
      <c r="BH45" s="41" t="s">
        <v>59</v>
      </c>
      <c r="BI45" s="41" t="s">
        <v>59</v>
      </c>
      <c r="BJ45" s="41" t="s">
        <v>58</v>
      </c>
      <c r="BK45" s="41" t="s">
        <v>59</v>
      </c>
      <c r="BL45" s="41" t="s">
        <v>59</v>
      </c>
      <c r="BM45" s="41" t="s">
        <v>59</v>
      </c>
      <c r="BN45" s="41" t="s">
        <v>59</v>
      </c>
      <c r="BO45" s="41" t="s">
        <v>59</v>
      </c>
      <c r="BP45" s="41" t="s">
        <v>59</v>
      </c>
      <c r="BQ45" s="41" t="s">
        <v>59</v>
      </c>
      <c r="BR45" s="41" t="s">
        <v>59</v>
      </c>
      <c r="BS45" s="41" t="s">
        <v>59</v>
      </c>
      <c r="BT45" s="41" t="s">
        <v>59</v>
      </c>
      <c r="BU45" s="41" t="s">
        <v>59</v>
      </c>
      <c r="BV45" s="41" t="s">
        <v>59</v>
      </c>
      <c r="BW45" s="41" t="s">
        <v>59</v>
      </c>
      <c r="BX45" s="97">
        <v>37</v>
      </c>
      <c r="BY45" s="42" t="s">
        <v>59</v>
      </c>
      <c r="BZ45" s="42" t="s">
        <v>59</v>
      </c>
      <c r="CA45" s="42" t="s">
        <v>58</v>
      </c>
      <c r="CB45" s="42" t="s">
        <v>59</v>
      </c>
      <c r="CC45" s="42" t="s">
        <v>59</v>
      </c>
      <c r="CD45" s="42" t="s">
        <v>59</v>
      </c>
      <c r="CE45" s="42" t="s">
        <v>59</v>
      </c>
      <c r="CF45" s="42" t="s">
        <v>59</v>
      </c>
      <c r="CG45" s="42" t="s">
        <v>59</v>
      </c>
      <c r="CH45" s="42" t="s">
        <v>59</v>
      </c>
      <c r="CI45" s="42" t="s">
        <v>59</v>
      </c>
      <c r="CJ45" s="42" t="s">
        <v>59</v>
      </c>
      <c r="CK45" s="42" t="s">
        <v>59</v>
      </c>
      <c r="CL45" s="42" t="s">
        <v>59</v>
      </c>
      <c r="CM45" s="42" t="s">
        <v>59</v>
      </c>
      <c r="CN45" s="42" t="s">
        <v>59</v>
      </c>
      <c r="CO45" s="97">
        <v>37</v>
      </c>
      <c r="CP45" s="43" t="str">
        <f t="shared" si="44"/>
        <v>NO CUMPLE</v>
      </c>
      <c r="CQ45" s="43" t="str">
        <f t="shared" si="44"/>
        <v>CUMPLE</v>
      </c>
      <c r="CR45" s="43" t="str">
        <f t="shared" si="44"/>
        <v>NO CUMPLE</v>
      </c>
      <c r="CS45" s="43" t="str">
        <f t="shared" si="44"/>
        <v>CUMPLE</v>
      </c>
      <c r="CT45" s="43" t="str">
        <f t="shared" si="44"/>
        <v>CUMPLE</v>
      </c>
      <c r="CU45" s="43" t="str">
        <f t="shared" si="44"/>
        <v>CUMPLE</v>
      </c>
      <c r="CV45" s="43" t="str">
        <f t="shared" si="44"/>
        <v>CUMPLE</v>
      </c>
      <c r="CW45" s="43" t="str">
        <f t="shared" si="44"/>
        <v>NO CUMPLE</v>
      </c>
      <c r="CX45" s="43" t="str">
        <f t="shared" si="44"/>
        <v>CUMPLE</v>
      </c>
      <c r="CY45" s="43" t="str">
        <f t="shared" si="44"/>
        <v>CUMPLE</v>
      </c>
      <c r="CZ45" s="43" t="str">
        <f t="shared" si="44"/>
        <v>CUMPLE</v>
      </c>
      <c r="DA45" s="43" t="str">
        <f t="shared" si="44"/>
        <v>CUMPLE</v>
      </c>
      <c r="DB45" s="43" t="str">
        <f t="shared" si="44"/>
        <v>CUMPLE</v>
      </c>
      <c r="DC45" s="43" t="str">
        <f t="shared" si="44"/>
        <v>NO CUMPLE</v>
      </c>
      <c r="DD45" s="43" t="str">
        <f t="shared" si="44"/>
        <v>CUMPLE</v>
      </c>
      <c r="DE45" s="43" t="str">
        <f t="shared" si="32"/>
        <v>CUMPLE</v>
      </c>
      <c r="DF45" s="97">
        <v>37</v>
      </c>
      <c r="DG45" s="44" t="s">
        <v>57</v>
      </c>
      <c r="DH45" s="44" t="s">
        <v>57</v>
      </c>
      <c r="DI45" s="44" t="s">
        <v>57</v>
      </c>
      <c r="DJ45" s="44" t="s">
        <v>57</v>
      </c>
      <c r="DK45" s="44" t="s">
        <v>57</v>
      </c>
      <c r="DL45" s="44" t="s">
        <v>57</v>
      </c>
      <c r="DM45" s="44" t="s">
        <v>59</v>
      </c>
      <c r="DN45" s="44" t="s">
        <v>57</v>
      </c>
      <c r="DO45" s="44" t="s">
        <v>57</v>
      </c>
      <c r="DP45" s="44" t="s">
        <v>57</v>
      </c>
      <c r="DQ45" s="44" t="s">
        <v>57</v>
      </c>
      <c r="DR45" s="44" t="s">
        <v>57</v>
      </c>
      <c r="DS45" s="44" t="s">
        <v>57</v>
      </c>
      <c r="DT45" s="44" t="s">
        <v>57</v>
      </c>
      <c r="DU45" s="44" t="s">
        <v>57</v>
      </c>
      <c r="DV45" s="44" t="s">
        <v>57</v>
      </c>
      <c r="DW45" s="97">
        <v>37</v>
      </c>
      <c r="DX45" s="45" t="s">
        <v>57</v>
      </c>
      <c r="DY45" s="45" t="s">
        <v>57</v>
      </c>
      <c r="DZ45" s="45" t="s">
        <v>57</v>
      </c>
      <c r="EA45" s="45" t="s">
        <v>57</v>
      </c>
      <c r="EB45" s="45" t="s">
        <v>57</v>
      </c>
      <c r="EC45" s="45" t="s">
        <v>57</v>
      </c>
      <c r="ED45" s="45" t="s">
        <v>59</v>
      </c>
      <c r="EE45" s="45" t="s">
        <v>57</v>
      </c>
      <c r="EF45" s="45" t="s">
        <v>57</v>
      </c>
      <c r="EG45" s="45" t="s">
        <v>57</v>
      </c>
      <c r="EH45" s="45" t="s">
        <v>57</v>
      </c>
      <c r="EI45" s="45" t="s">
        <v>57</v>
      </c>
      <c r="EJ45" s="45" t="s">
        <v>57</v>
      </c>
      <c r="EK45" s="45" t="s">
        <v>57</v>
      </c>
      <c r="EL45" s="45" t="s">
        <v>57</v>
      </c>
      <c r="EM45" s="45" t="s">
        <v>57</v>
      </c>
      <c r="EN45" s="97">
        <v>37</v>
      </c>
      <c r="EO45" s="37" t="str">
        <f t="shared" si="45"/>
        <v/>
      </c>
      <c r="EP45" s="37" t="str">
        <f t="shared" si="45"/>
        <v/>
      </c>
      <c r="EQ45" s="37" t="str">
        <f t="shared" si="45"/>
        <v/>
      </c>
      <c r="ER45" s="37" t="str">
        <f t="shared" si="45"/>
        <v/>
      </c>
      <c r="ES45" s="37" t="str">
        <f t="shared" si="45"/>
        <v/>
      </c>
      <c r="ET45" s="37" t="str">
        <f t="shared" si="45"/>
        <v/>
      </c>
      <c r="EU45" s="37">
        <f t="shared" si="45"/>
        <v>40722990</v>
      </c>
      <c r="EV45" s="37" t="str">
        <f t="shared" si="45"/>
        <v/>
      </c>
      <c r="EW45" s="37" t="str">
        <f t="shared" si="45"/>
        <v/>
      </c>
      <c r="EX45" s="37" t="str">
        <f t="shared" si="45"/>
        <v/>
      </c>
      <c r="EY45" s="37" t="str">
        <f t="shared" si="45"/>
        <v/>
      </c>
      <c r="EZ45" s="37" t="str">
        <f t="shared" si="45"/>
        <v/>
      </c>
      <c r="FA45" s="37" t="str">
        <f t="shared" si="45"/>
        <v/>
      </c>
      <c r="FB45" s="37" t="str">
        <f t="shared" si="45"/>
        <v/>
      </c>
      <c r="FC45" s="37" t="str">
        <f t="shared" si="45"/>
        <v/>
      </c>
      <c r="FD45" s="37" t="str">
        <f t="shared" si="33"/>
        <v/>
      </c>
      <c r="FE45" s="37">
        <v>41738045</v>
      </c>
      <c r="FF45" s="37">
        <v>41738045</v>
      </c>
      <c r="FG45" s="46">
        <f t="shared" si="16"/>
        <v>1</v>
      </c>
      <c r="FH45" s="46">
        <f t="shared" si="17"/>
        <v>0</v>
      </c>
      <c r="FI45" s="47">
        <f t="shared" si="18"/>
        <v>40722990</v>
      </c>
      <c r="FJ45" s="48">
        <f t="shared" si="30"/>
        <v>152711.21249999999</v>
      </c>
      <c r="FK45" s="97">
        <v>37</v>
      </c>
      <c r="FL45" s="49" t="str">
        <f t="shared" si="38"/>
        <v/>
      </c>
      <c r="FM45" s="49" t="str">
        <f t="shared" si="38"/>
        <v/>
      </c>
      <c r="FN45" s="49" t="str">
        <f t="shared" si="38"/>
        <v/>
      </c>
      <c r="FO45" s="49" t="str">
        <f t="shared" si="38"/>
        <v/>
      </c>
      <c r="FP45" s="49" t="str">
        <f t="shared" si="38"/>
        <v/>
      </c>
      <c r="FQ45" s="49" t="str">
        <f t="shared" si="38"/>
        <v/>
      </c>
      <c r="FR45" s="49">
        <f t="shared" si="38"/>
        <v>26666.666666666668</v>
      </c>
      <c r="FS45" s="49" t="str">
        <f t="shared" si="38"/>
        <v/>
      </c>
      <c r="FT45" s="49" t="str">
        <f t="shared" si="38"/>
        <v/>
      </c>
      <c r="FU45" s="49" t="str">
        <f t="shared" si="38"/>
        <v/>
      </c>
      <c r="FV45" s="49" t="str">
        <f t="shared" si="38"/>
        <v/>
      </c>
      <c r="FW45" s="49" t="str">
        <f t="shared" si="38"/>
        <v/>
      </c>
      <c r="FX45" s="49" t="str">
        <f t="shared" si="38"/>
        <v/>
      </c>
      <c r="FY45" s="49" t="str">
        <f t="shared" si="38"/>
        <v/>
      </c>
      <c r="FZ45" s="49" t="str">
        <f t="shared" si="38"/>
        <v/>
      </c>
      <c r="GA45" s="49" t="str">
        <f t="shared" si="38"/>
        <v/>
      </c>
      <c r="GB45" s="97">
        <v>37</v>
      </c>
      <c r="GC45" s="50" t="str">
        <f t="shared" si="39"/>
        <v/>
      </c>
      <c r="GD45" s="50" t="str">
        <f t="shared" si="39"/>
        <v/>
      </c>
      <c r="GE45" s="50" t="str">
        <f t="shared" si="39"/>
        <v/>
      </c>
      <c r="GF45" s="50" t="str">
        <f t="shared" si="39"/>
        <v/>
      </c>
      <c r="GG45" s="50" t="str">
        <f t="shared" si="39"/>
        <v/>
      </c>
      <c r="GH45" s="50" t="str">
        <f t="shared" si="39"/>
        <v/>
      </c>
      <c r="GI45" s="50">
        <f t="shared" si="39"/>
        <v>0</v>
      </c>
      <c r="GJ45" s="50" t="str">
        <f t="shared" si="39"/>
        <v/>
      </c>
      <c r="GK45" s="50" t="str">
        <f t="shared" si="39"/>
        <v/>
      </c>
      <c r="GL45" s="50" t="str">
        <f t="shared" si="39"/>
        <v/>
      </c>
      <c r="GM45" s="50" t="str">
        <f t="shared" si="39"/>
        <v/>
      </c>
      <c r="GN45" s="50" t="str">
        <f t="shared" si="39"/>
        <v/>
      </c>
      <c r="GO45" s="50" t="str">
        <f t="shared" si="39"/>
        <v/>
      </c>
      <c r="GP45" s="50" t="str">
        <f t="shared" si="39"/>
        <v/>
      </c>
      <c r="GQ45" s="50" t="str">
        <f t="shared" si="39"/>
        <v/>
      </c>
      <c r="GR45" s="50" t="str">
        <f t="shared" si="39"/>
        <v/>
      </c>
      <c r="GS45" s="97">
        <v>37</v>
      </c>
      <c r="GT45" s="51" t="str">
        <f t="shared" si="40"/>
        <v/>
      </c>
      <c r="GU45" s="51" t="str">
        <f t="shared" si="40"/>
        <v/>
      </c>
      <c r="GV45" s="51" t="str">
        <f t="shared" si="40"/>
        <v/>
      </c>
      <c r="GW45" s="51" t="str">
        <f t="shared" si="40"/>
        <v/>
      </c>
      <c r="GX45" s="51" t="str">
        <f t="shared" si="40"/>
        <v/>
      </c>
      <c r="GY45" s="51" t="str">
        <f t="shared" si="40"/>
        <v/>
      </c>
      <c r="GZ45" s="51">
        <f t="shared" si="40"/>
        <v>0</v>
      </c>
      <c r="HA45" s="51" t="str">
        <f t="shared" si="40"/>
        <v/>
      </c>
      <c r="HB45" s="51" t="str">
        <f t="shared" si="40"/>
        <v/>
      </c>
      <c r="HC45" s="51" t="str">
        <f t="shared" si="40"/>
        <v/>
      </c>
      <c r="HD45" s="51" t="str">
        <f t="shared" si="40"/>
        <v/>
      </c>
      <c r="HE45" s="51" t="str">
        <f t="shared" si="40"/>
        <v/>
      </c>
      <c r="HF45" s="51" t="str">
        <f t="shared" si="40"/>
        <v/>
      </c>
      <c r="HG45" s="51" t="str">
        <f t="shared" si="40"/>
        <v/>
      </c>
      <c r="HH45" s="51" t="str">
        <f t="shared" si="40"/>
        <v/>
      </c>
      <c r="HI45" s="51" t="str">
        <f t="shared" si="40"/>
        <v/>
      </c>
      <c r="HJ45" s="100">
        <f t="shared" si="22"/>
        <v>0</v>
      </c>
      <c r="HK45" s="97">
        <v>37</v>
      </c>
      <c r="HL45" s="52" t="str">
        <f t="shared" si="41"/>
        <v/>
      </c>
      <c r="HM45" s="52" t="str">
        <f t="shared" si="41"/>
        <v/>
      </c>
      <c r="HN45" s="52" t="str">
        <f t="shared" si="41"/>
        <v/>
      </c>
      <c r="HO45" s="52" t="str">
        <f t="shared" si="41"/>
        <v/>
      </c>
      <c r="HP45" s="52" t="str">
        <f t="shared" si="41"/>
        <v/>
      </c>
      <c r="HQ45" s="52" t="str">
        <f t="shared" si="41"/>
        <v/>
      </c>
      <c r="HR45" s="52">
        <f t="shared" si="41"/>
        <v>40</v>
      </c>
      <c r="HS45" s="52" t="str">
        <f t="shared" si="41"/>
        <v/>
      </c>
      <c r="HT45" s="52" t="str">
        <f t="shared" si="41"/>
        <v/>
      </c>
      <c r="HU45" s="52" t="str">
        <f t="shared" si="41"/>
        <v/>
      </c>
      <c r="HV45" s="52" t="str">
        <f t="shared" si="41"/>
        <v/>
      </c>
      <c r="HW45" s="52" t="str">
        <f t="shared" si="41"/>
        <v/>
      </c>
      <c r="HX45" s="52" t="str">
        <f t="shared" si="41"/>
        <v/>
      </c>
      <c r="HY45" s="52" t="str">
        <f t="shared" si="41"/>
        <v/>
      </c>
      <c r="HZ45" s="52" t="str">
        <f t="shared" si="41"/>
        <v/>
      </c>
      <c r="IA45" s="52" t="str">
        <f t="shared" si="41"/>
        <v/>
      </c>
      <c r="IB45" s="97">
        <v>37</v>
      </c>
      <c r="IC45" s="53"/>
      <c r="ID45" s="53"/>
      <c r="IE45" s="53"/>
      <c r="IF45" s="53"/>
      <c r="IG45" s="53"/>
      <c r="IH45" s="53"/>
      <c r="II45" s="53">
        <v>36</v>
      </c>
      <c r="IJ45" s="53"/>
      <c r="IK45" s="53"/>
      <c r="IL45" s="53"/>
      <c r="IM45" s="53"/>
      <c r="IN45" s="53"/>
      <c r="IO45" s="53"/>
      <c r="IP45" s="53"/>
      <c r="IQ45" s="53"/>
      <c r="IR45" s="53"/>
      <c r="IS45" s="97">
        <v>37</v>
      </c>
      <c r="IT45" s="54">
        <f t="shared" si="42"/>
        <v>0</v>
      </c>
      <c r="IU45" s="54">
        <f t="shared" si="42"/>
        <v>0</v>
      </c>
      <c r="IV45" s="54">
        <f t="shared" si="42"/>
        <v>0</v>
      </c>
      <c r="IW45" s="54">
        <f t="shared" si="42"/>
        <v>0</v>
      </c>
      <c r="IX45" s="54">
        <f t="shared" si="42"/>
        <v>0</v>
      </c>
      <c r="IY45" s="54">
        <f t="shared" si="42"/>
        <v>0</v>
      </c>
      <c r="IZ45" s="54">
        <f t="shared" si="42"/>
        <v>20</v>
      </c>
      <c r="JA45" s="54">
        <f t="shared" si="42"/>
        <v>0</v>
      </c>
      <c r="JB45" s="54">
        <f t="shared" si="42"/>
        <v>0</v>
      </c>
      <c r="JC45" s="54">
        <f t="shared" si="42"/>
        <v>0</v>
      </c>
      <c r="JD45" s="54">
        <f t="shared" si="42"/>
        <v>0</v>
      </c>
      <c r="JE45" s="54">
        <f t="shared" si="42"/>
        <v>0</v>
      </c>
      <c r="JF45" s="54">
        <f t="shared" si="42"/>
        <v>0</v>
      </c>
      <c r="JG45" s="54">
        <f t="shared" si="42"/>
        <v>0</v>
      </c>
      <c r="JH45" s="54">
        <f t="shared" si="42"/>
        <v>0</v>
      </c>
      <c r="JI45" s="54">
        <f t="shared" si="42"/>
        <v>0</v>
      </c>
      <c r="JJ45" s="97">
        <v>37</v>
      </c>
      <c r="JK45" s="55" t="str">
        <f t="shared" si="43"/>
        <v/>
      </c>
      <c r="JL45" s="55" t="str">
        <f t="shared" si="43"/>
        <v/>
      </c>
      <c r="JM45" s="55" t="str">
        <f t="shared" si="43"/>
        <v/>
      </c>
      <c r="JN45" s="55" t="str">
        <f t="shared" si="43"/>
        <v/>
      </c>
      <c r="JO45" s="55" t="str">
        <f t="shared" si="43"/>
        <v/>
      </c>
      <c r="JP45" s="55" t="str">
        <f t="shared" si="43"/>
        <v/>
      </c>
      <c r="JQ45" s="55">
        <f t="shared" si="43"/>
        <v>60</v>
      </c>
      <c r="JR45" s="55" t="str">
        <f t="shared" si="43"/>
        <v/>
      </c>
      <c r="JS45" s="55" t="str">
        <f t="shared" si="43"/>
        <v/>
      </c>
      <c r="JT45" s="55" t="str">
        <f t="shared" si="43"/>
        <v/>
      </c>
      <c r="JU45" s="55" t="str">
        <f t="shared" si="43"/>
        <v/>
      </c>
      <c r="JV45" s="55" t="str">
        <f t="shared" si="43"/>
        <v/>
      </c>
      <c r="JW45" s="55" t="str">
        <f t="shared" si="43"/>
        <v/>
      </c>
      <c r="JX45" s="55" t="str">
        <f t="shared" si="43"/>
        <v/>
      </c>
      <c r="JY45" s="55" t="str">
        <f t="shared" si="43"/>
        <v/>
      </c>
      <c r="JZ45" s="55" t="str">
        <f t="shared" si="43"/>
        <v/>
      </c>
      <c r="KA45" s="56">
        <f t="shared" si="9"/>
        <v>60</v>
      </c>
      <c r="KB45" s="57" t="str">
        <f t="shared" si="26"/>
        <v>EQUIPOS Y LABORATORIOS DE COLOMBIA SAS</v>
      </c>
      <c r="KC45" s="57" t="str">
        <f t="shared" si="10"/>
        <v/>
      </c>
      <c r="KD45" s="57" t="str">
        <f t="shared" si="27"/>
        <v/>
      </c>
      <c r="KE45" s="58" t="str">
        <f t="shared" si="28"/>
        <v>EQUIPOS Y LABORATORIOS DE COLOMBIA SAS</v>
      </c>
      <c r="KF45" s="59">
        <f t="shared" si="11"/>
        <v>40722990</v>
      </c>
      <c r="KG45" s="59" t="str">
        <f t="shared" si="12"/>
        <v/>
      </c>
      <c r="KH45" s="59" t="str">
        <f t="shared" si="13"/>
        <v/>
      </c>
      <c r="KI45" s="59">
        <f t="shared" si="14"/>
        <v>40722990</v>
      </c>
      <c r="KJ45" s="97">
        <v>37</v>
      </c>
    </row>
    <row r="46" spans="1:296" ht="25.5" x14ac:dyDescent="0.15">
      <c r="A46" s="97">
        <v>38</v>
      </c>
      <c r="B46" s="98" t="s">
        <v>104</v>
      </c>
      <c r="C46" s="98" t="s">
        <v>124</v>
      </c>
      <c r="D46" s="98" t="s">
        <v>125</v>
      </c>
      <c r="E46" s="99" t="s">
        <v>126</v>
      </c>
      <c r="F46" s="102">
        <v>1</v>
      </c>
      <c r="G46" s="62">
        <v>29731711</v>
      </c>
      <c r="H46" s="97">
        <v>38</v>
      </c>
      <c r="I46" s="37" t="s">
        <v>57</v>
      </c>
      <c r="J46" s="37" t="s">
        <v>57</v>
      </c>
      <c r="K46" s="37" t="s">
        <v>57</v>
      </c>
      <c r="L46" s="37" t="s">
        <v>57</v>
      </c>
      <c r="M46" s="37" t="s">
        <v>57</v>
      </c>
      <c r="N46" s="37" t="s">
        <v>57</v>
      </c>
      <c r="O46" s="37" t="s">
        <v>57</v>
      </c>
      <c r="P46" s="39" t="s">
        <v>57</v>
      </c>
      <c r="Q46" s="39" t="s">
        <v>57</v>
      </c>
      <c r="R46" s="37" t="s">
        <v>57</v>
      </c>
      <c r="S46" s="39" t="s">
        <v>57</v>
      </c>
      <c r="T46" s="37" t="s">
        <v>57</v>
      </c>
      <c r="U46" s="37" t="s">
        <v>57</v>
      </c>
      <c r="V46" s="37">
        <v>27489000</v>
      </c>
      <c r="W46" s="39" t="s">
        <v>57</v>
      </c>
      <c r="X46" s="37">
        <v>26061000</v>
      </c>
      <c r="Y46" s="97">
        <v>38</v>
      </c>
      <c r="Z46" s="37" t="str">
        <f t="shared" si="37"/>
        <v>NC</v>
      </c>
      <c r="AA46" s="37" t="str">
        <f t="shared" si="37"/>
        <v>NC</v>
      </c>
      <c r="AB46" s="37" t="str">
        <f t="shared" si="37"/>
        <v>NC</v>
      </c>
      <c r="AC46" s="37" t="str">
        <f t="shared" si="37"/>
        <v>NC</v>
      </c>
      <c r="AD46" s="37" t="str">
        <f t="shared" si="37"/>
        <v>NC</v>
      </c>
      <c r="AE46" s="37" t="str">
        <f t="shared" si="37"/>
        <v>NC</v>
      </c>
      <c r="AF46" s="37" t="str">
        <f t="shared" si="37"/>
        <v>NC</v>
      </c>
      <c r="AG46" s="37" t="str">
        <f t="shared" si="37"/>
        <v>NC</v>
      </c>
      <c r="AH46" s="37" t="str">
        <f t="shared" si="37"/>
        <v>NC</v>
      </c>
      <c r="AI46" s="37" t="str">
        <f t="shared" si="37"/>
        <v>NC</v>
      </c>
      <c r="AJ46" s="37" t="str">
        <f t="shared" si="37"/>
        <v>NC</v>
      </c>
      <c r="AK46" s="37" t="str">
        <f t="shared" si="37"/>
        <v>NC</v>
      </c>
      <c r="AL46" s="37" t="str">
        <f t="shared" si="37"/>
        <v>NC</v>
      </c>
      <c r="AM46" s="37">
        <f t="shared" si="37"/>
        <v>27489000</v>
      </c>
      <c r="AN46" s="37" t="str">
        <f t="shared" si="37"/>
        <v>NC</v>
      </c>
      <c r="AO46" s="37">
        <f t="shared" si="37"/>
        <v>26061000</v>
      </c>
      <c r="AP46" s="97">
        <v>38</v>
      </c>
      <c r="AQ46" s="40" t="s">
        <v>58</v>
      </c>
      <c r="AR46" s="40" t="s">
        <v>59</v>
      </c>
      <c r="AS46" s="40" t="s">
        <v>59</v>
      </c>
      <c r="AT46" s="40" t="s">
        <v>59</v>
      </c>
      <c r="AU46" s="40" t="s">
        <v>59</v>
      </c>
      <c r="AV46" s="40" t="s">
        <v>59</v>
      </c>
      <c r="AW46" s="40" t="s">
        <v>59</v>
      </c>
      <c r="AX46" s="40" t="s">
        <v>58</v>
      </c>
      <c r="AY46" s="40" t="s">
        <v>59</v>
      </c>
      <c r="AZ46" s="40" t="s">
        <v>59</v>
      </c>
      <c r="BA46" s="40" t="s">
        <v>59</v>
      </c>
      <c r="BB46" s="40" t="s">
        <v>59</v>
      </c>
      <c r="BC46" s="40" t="s">
        <v>59</v>
      </c>
      <c r="BD46" s="40" t="s">
        <v>58</v>
      </c>
      <c r="BE46" s="40" t="s">
        <v>59</v>
      </c>
      <c r="BF46" s="40" t="s">
        <v>59</v>
      </c>
      <c r="BG46" s="97">
        <v>38</v>
      </c>
      <c r="BH46" s="41" t="s">
        <v>59</v>
      </c>
      <c r="BI46" s="41" t="s">
        <v>59</v>
      </c>
      <c r="BJ46" s="41" t="s">
        <v>58</v>
      </c>
      <c r="BK46" s="41" t="s">
        <v>59</v>
      </c>
      <c r="BL46" s="41" t="s">
        <v>59</v>
      </c>
      <c r="BM46" s="41" t="s">
        <v>59</v>
      </c>
      <c r="BN46" s="41" t="s">
        <v>59</v>
      </c>
      <c r="BO46" s="41" t="s">
        <v>59</v>
      </c>
      <c r="BP46" s="41" t="s">
        <v>59</v>
      </c>
      <c r="BQ46" s="41" t="s">
        <v>59</v>
      </c>
      <c r="BR46" s="41" t="s">
        <v>59</v>
      </c>
      <c r="BS46" s="41" t="s">
        <v>59</v>
      </c>
      <c r="BT46" s="41" t="s">
        <v>59</v>
      </c>
      <c r="BU46" s="41" t="s">
        <v>59</v>
      </c>
      <c r="BV46" s="41" t="s">
        <v>59</v>
      </c>
      <c r="BW46" s="41" t="s">
        <v>59</v>
      </c>
      <c r="BX46" s="97">
        <v>38</v>
      </c>
      <c r="BY46" s="42" t="s">
        <v>59</v>
      </c>
      <c r="BZ46" s="42" t="s">
        <v>59</v>
      </c>
      <c r="CA46" s="42" t="s">
        <v>58</v>
      </c>
      <c r="CB46" s="42" t="s">
        <v>59</v>
      </c>
      <c r="CC46" s="42" t="s">
        <v>59</v>
      </c>
      <c r="CD46" s="42" t="s">
        <v>59</v>
      </c>
      <c r="CE46" s="42" t="s">
        <v>59</v>
      </c>
      <c r="CF46" s="42" t="s">
        <v>59</v>
      </c>
      <c r="CG46" s="42" t="s">
        <v>59</v>
      </c>
      <c r="CH46" s="42" t="s">
        <v>59</v>
      </c>
      <c r="CI46" s="42" t="s">
        <v>59</v>
      </c>
      <c r="CJ46" s="42" t="s">
        <v>59</v>
      </c>
      <c r="CK46" s="42" t="s">
        <v>59</v>
      </c>
      <c r="CL46" s="42" t="s">
        <v>59</v>
      </c>
      <c r="CM46" s="42" t="s">
        <v>59</v>
      </c>
      <c r="CN46" s="42" t="s">
        <v>59</v>
      </c>
      <c r="CO46" s="97">
        <v>38</v>
      </c>
      <c r="CP46" s="43" t="str">
        <f t="shared" si="44"/>
        <v>NO CUMPLE</v>
      </c>
      <c r="CQ46" s="43" t="str">
        <f t="shared" si="44"/>
        <v>CUMPLE</v>
      </c>
      <c r="CR46" s="43" t="str">
        <f t="shared" si="44"/>
        <v>NO CUMPLE</v>
      </c>
      <c r="CS46" s="43" t="str">
        <f t="shared" si="44"/>
        <v>CUMPLE</v>
      </c>
      <c r="CT46" s="43" t="str">
        <f t="shared" si="44"/>
        <v>CUMPLE</v>
      </c>
      <c r="CU46" s="43" t="str">
        <f t="shared" si="44"/>
        <v>CUMPLE</v>
      </c>
      <c r="CV46" s="43" t="str">
        <f t="shared" si="44"/>
        <v>CUMPLE</v>
      </c>
      <c r="CW46" s="43" t="str">
        <f t="shared" si="44"/>
        <v>NO CUMPLE</v>
      </c>
      <c r="CX46" s="43" t="str">
        <f t="shared" si="44"/>
        <v>CUMPLE</v>
      </c>
      <c r="CY46" s="43" t="str">
        <f t="shared" si="44"/>
        <v>CUMPLE</v>
      </c>
      <c r="CZ46" s="43" t="str">
        <f t="shared" si="44"/>
        <v>CUMPLE</v>
      </c>
      <c r="DA46" s="43" t="str">
        <f t="shared" si="44"/>
        <v>CUMPLE</v>
      </c>
      <c r="DB46" s="43" t="str">
        <f t="shared" si="44"/>
        <v>CUMPLE</v>
      </c>
      <c r="DC46" s="43" t="str">
        <f t="shared" si="44"/>
        <v>NO CUMPLE</v>
      </c>
      <c r="DD46" s="43" t="str">
        <f t="shared" si="44"/>
        <v>CUMPLE</v>
      </c>
      <c r="DE46" s="43" t="str">
        <f t="shared" si="32"/>
        <v>CUMPLE</v>
      </c>
      <c r="DF46" s="97">
        <v>38</v>
      </c>
      <c r="DG46" s="44" t="s">
        <v>57</v>
      </c>
      <c r="DH46" s="44" t="s">
        <v>57</v>
      </c>
      <c r="DI46" s="44" t="s">
        <v>57</v>
      </c>
      <c r="DJ46" s="44" t="s">
        <v>57</v>
      </c>
      <c r="DK46" s="44" t="s">
        <v>57</v>
      </c>
      <c r="DL46" s="44" t="s">
        <v>57</v>
      </c>
      <c r="DM46" s="44" t="s">
        <v>57</v>
      </c>
      <c r="DN46" s="44" t="s">
        <v>57</v>
      </c>
      <c r="DO46" s="44" t="s">
        <v>57</v>
      </c>
      <c r="DP46" s="44" t="s">
        <v>57</v>
      </c>
      <c r="DQ46" s="44" t="s">
        <v>57</v>
      </c>
      <c r="DR46" s="44" t="s">
        <v>57</v>
      </c>
      <c r="DS46" s="44" t="s">
        <v>57</v>
      </c>
      <c r="DT46" s="44" t="s">
        <v>59</v>
      </c>
      <c r="DU46" s="44" t="s">
        <v>57</v>
      </c>
      <c r="DV46" s="44" t="s">
        <v>59</v>
      </c>
      <c r="DW46" s="97">
        <v>38</v>
      </c>
      <c r="DX46" s="45" t="s">
        <v>57</v>
      </c>
      <c r="DY46" s="45" t="s">
        <v>57</v>
      </c>
      <c r="DZ46" s="45" t="s">
        <v>57</v>
      </c>
      <c r="EA46" s="45" t="s">
        <v>57</v>
      </c>
      <c r="EB46" s="45" t="s">
        <v>57</v>
      </c>
      <c r="EC46" s="45" t="s">
        <v>57</v>
      </c>
      <c r="ED46" s="45" t="s">
        <v>57</v>
      </c>
      <c r="EE46" s="45" t="s">
        <v>57</v>
      </c>
      <c r="EF46" s="45" t="s">
        <v>57</v>
      </c>
      <c r="EG46" s="45" t="s">
        <v>57</v>
      </c>
      <c r="EH46" s="45" t="s">
        <v>57</v>
      </c>
      <c r="EI46" s="45" t="s">
        <v>57</v>
      </c>
      <c r="EJ46" s="45" t="s">
        <v>57</v>
      </c>
      <c r="EK46" s="45" t="s">
        <v>58</v>
      </c>
      <c r="EL46" s="45" t="s">
        <v>57</v>
      </c>
      <c r="EM46" s="45" t="s">
        <v>59</v>
      </c>
      <c r="EN46" s="97">
        <v>38</v>
      </c>
      <c r="EO46" s="37" t="str">
        <f t="shared" si="45"/>
        <v/>
      </c>
      <c r="EP46" s="37" t="str">
        <f t="shared" si="45"/>
        <v/>
      </c>
      <c r="EQ46" s="37" t="str">
        <f t="shared" si="45"/>
        <v/>
      </c>
      <c r="ER46" s="37" t="str">
        <f t="shared" si="45"/>
        <v/>
      </c>
      <c r="ES46" s="37" t="str">
        <f t="shared" si="45"/>
        <v/>
      </c>
      <c r="ET46" s="37" t="str">
        <f t="shared" si="45"/>
        <v/>
      </c>
      <c r="EU46" s="37" t="str">
        <f t="shared" si="45"/>
        <v/>
      </c>
      <c r="EV46" s="37" t="str">
        <f t="shared" si="45"/>
        <v/>
      </c>
      <c r="EW46" s="37" t="str">
        <f t="shared" si="45"/>
        <v/>
      </c>
      <c r="EX46" s="37" t="str">
        <f t="shared" si="45"/>
        <v/>
      </c>
      <c r="EY46" s="37" t="str">
        <f t="shared" si="45"/>
        <v/>
      </c>
      <c r="EZ46" s="37" t="str">
        <f t="shared" si="45"/>
        <v/>
      </c>
      <c r="FA46" s="37" t="str">
        <f t="shared" si="45"/>
        <v/>
      </c>
      <c r="FB46" s="37" t="str">
        <f t="shared" si="45"/>
        <v/>
      </c>
      <c r="FC46" s="37" t="str">
        <f t="shared" si="45"/>
        <v/>
      </c>
      <c r="FD46" s="37">
        <f t="shared" si="33"/>
        <v>26061000</v>
      </c>
      <c r="FE46" s="37">
        <v>29731711</v>
      </c>
      <c r="FF46" s="37">
        <v>29731711</v>
      </c>
      <c r="FG46" s="46">
        <f t="shared" si="16"/>
        <v>1</v>
      </c>
      <c r="FH46" s="46">
        <f t="shared" si="17"/>
        <v>0</v>
      </c>
      <c r="FI46" s="47">
        <f t="shared" si="18"/>
        <v>26061000</v>
      </c>
      <c r="FJ46" s="48">
        <f t="shared" si="30"/>
        <v>97728.75</v>
      </c>
      <c r="FK46" s="97">
        <v>38</v>
      </c>
      <c r="FL46" s="49" t="str">
        <f t="shared" si="38"/>
        <v/>
      </c>
      <c r="FM46" s="49" t="str">
        <f t="shared" si="38"/>
        <v/>
      </c>
      <c r="FN46" s="49" t="str">
        <f t="shared" si="38"/>
        <v/>
      </c>
      <c r="FO46" s="49" t="str">
        <f t="shared" si="38"/>
        <v/>
      </c>
      <c r="FP46" s="49" t="str">
        <f t="shared" si="38"/>
        <v/>
      </c>
      <c r="FQ46" s="49" t="str">
        <f t="shared" si="38"/>
        <v/>
      </c>
      <c r="FR46" s="49" t="str">
        <f t="shared" si="38"/>
        <v/>
      </c>
      <c r="FS46" s="49" t="str">
        <f t="shared" si="38"/>
        <v/>
      </c>
      <c r="FT46" s="49" t="str">
        <f t="shared" si="38"/>
        <v/>
      </c>
      <c r="FU46" s="49" t="str">
        <f t="shared" si="38"/>
        <v/>
      </c>
      <c r="FV46" s="49" t="str">
        <f t="shared" si="38"/>
        <v/>
      </c>
      <c r="FW46" s="49" t="str">
        <f t="shared" si="38"/>
        <v/>
      </c>
      <c r="FX46" s="49" t="str">
        <f t="shared" si="38"/>
        <v/>
      </c>
      <c r="FY46" s="49" t="str">
        <f t="shared" si="38"/>
        <v/>
      </c>
      <c r="FZ46" s="49" t="str">
        <f t="shared" si="38"/>
        <v/>
      </c>
      <c r="GA46" s="49">
        <f t="shared" si="38"/>
        <v>26666.666666666668</v>
      </c>
      <c r="GB46" s="97">
        <v>38</v>
      </c>
      <c r="GC46" s="50" t="str">
        <f t="shared" si="39"/>
        <v/>
      </c>
      <c r="GD46" s="50" t="str">
        <f t="shared" si="39"/>
        <v/>
      </c>
      <c r="GE46" s="50" t="str">
        <f t="shared" si="39"/>
        <v/>
      </c>
      <c r="GF46" s="50" t="str">
        <f t="shared" si="39"/>
        <v/>
      </c>
      <c r="GG46" s="50" t="str">
        <f t="shared" si="39"/>
        <v/>
      </c>
      <c r="GH46" s="50" t="str">
        <f t="shared" si="39"/>
        <v/>
      </c>
      <c r="GI46" s="50" t="str">
        <f t="shared" si="39"/>
        <v/>
      </c>
      <c r="GJ46" s="50" t="str">
        <f t="shared" si="39"/>
        <v/>
      </c>
      <c r="GK46" s="50" t="str">
        <f t="shared" si="39"/>
        <v/>
      </c>
      <c r="GL46" s="50" t="str">
        <f t="shared" si="39"/>
        <v/>
      </c>
      <c r="GM46" s="50" t="str">
        <f t="shared" si="39"/>
        <v/>
      </c>
      <c r="GN46" s="50" t="str">
        <f t="shared" si="39"/>
        <v/>
      </c>
      <c r="GO46" s="50" t="str">
        <f t="shared" si="39"/>
        <v/>
      </c>
      <c r="GP46" s="50" t="str">
        <f t="shared" si="39"/>
        <v/>
      </c>
      <c r="GQ46" s="50" t="str">
        <f t="shared" si="39"/>
        <v/>
      </c>
      <c r="GR46" s="50">
        <f t="shared" si="39"/>
        <v>0</v>
      </c>
      <c r="GS46" s="97">
        <v>38</v>
      </c>
      <c r="GT46" s="51" t="str">
        <f t="shared" si="40"/>
        <v/>
      </c>
      <c r="GU46" s="51" t="str">
        <f t="shared" si="40"/>
        <v/>
      </c>
      <c r="GV46" s="51" t="str">
        <f t="shared" si="40"/>
        <v/>
      </c>
      <c r="GW46" s="51" t="str">
        <f t="shared" si="40"/>
        <v/>
      </c>
      <c r="GX46" s="51" t="str">
        <f t="shared" si="40"/>
        <v/>
      </c>
      <c r="GY46" s="51" t="str">
        <f t="shared" si="40"/>
        <v/>
      </c>
      <c r="GZ46" s="51" t="str">
        <f t="shared" si="40"/>
        <v/>
      </c>
      <c r="HA46" s="51" t="str">
        <f t="shared" si="40"/>
        <v/>
      </c>
      <c r="HB46" s="51" t="str">
        <f t="shared" si="40"/>
        <v/>
      </c>
      <c r="HC46" s="51" t="str">
        <f t="shared" si="40"/>
        <v/>
      </c>
      <c r="HD46" s="51" t="str">
        <f t="shared" si="40"/>
        <v/>
      </c>
      <c r="HE46" s="51" t="str">
        <f t="shared" si="40"/>
        <v/>
      </c>
      <c r="HF46" s="51" t="str">
        <f t="shared" si="40"/>
        <v/>
      </c>
      <c r="HG46" s="51" t="str">
        <f t="shared" si="40"/>
        <v/>
      </c>
      <c r="HH46" s="51" t="str">
        <f t="shared" si="40"/>
        <v/>
      </c>
      <c r="HI46" s="51">
        <f t="shared" si="40"/>
        <v>0</v>
      </c>
      <c r="HJ46" s="100">
        <f t="shared" si="22"/>
        <v>0</v>
      </c>
      <c r="HK46" s="97">
        <v>38</v>
      </c>
      <c r="HL46" s="52" t="str">
        <f t="shared" si="41"/>
        <v/>
      </c>
      <c r="HM46" s="52" t="str">
        <f t="shared" si="41"/>
        <v/>
      </c>
      <c r="HN46" s="52" t="str">
        <f t="shared" si="41"/>
        <v/>
      </c>
      <c r="HO46" s="52" t="str">
        <f t="shared" si="41"/>
        <v/>
      </c>
      <c r="HP46" s="52" t="str">
        <f t="shared" si="41"/>
        <v/>
      </c>
      <c r="HQ46" s="52" t="str">
        <f t="shared" si="41"/>
        <v/>
      </c>
      <c r="HR46" s="52" t="str">
        <f t="shared" si="41"/>
        <v/>
      </c>
      <c r="HS46" s="52" t="str">
        <f t="shared" si="41"/>
        <v/>
      </c>
      <c r="HT46" s="52" t="str">
        <f t="shared" si="41"/>
        <v/>
      </c>
      <c r="HU46" s="52" t="str">
        <f t="shared" si="41"/>
        <v/>
      </c>
      <c r="HV46" s="52" t="str">
        <f t="shared" si="41"/>
        <v/>
      </c>
      <c r="HW46" s="52" t="str">
        <f t="shared" si="41"/>
        <v/>
      </c>
      <c r="HX46" s="52" t="str">
        <f t="shared" si="41"/>
        <v/>
      </c>
      <c r="HY46" s="52" t="str">
        <f t="shared" si="41"/>
        <v/>
      </c>
      <c r="HZ46" s="52" t="str">
        <f t="shared" si="41"/>
        <v/>
      </c>
      <c r="IA46" s="52">
        <f t="shared" si="41"/>
        <v>40</v>
      </c>
      <c r="IB46" s="97">
        <v>38</v>
      </c>
      <c r="IC46" s="53"/>
      <c r="ID46" s="53"/>
      <c r="IE46" s="53"/>
      <c r="IF46" s="53"/>
      <c r="IG46" s="53"/>
      <c r="IH46" s="53"/>
      <c r="II46" s="53"/>
      <c r="IJ46" s="53"/>
      <c r="IK46" s="53"/>
      <c r="IL46" s="53"/>
      <c r="IM46" s="53"/>
      <c r="IN46" s="53"/>
      <c r="IO46" s="53"/>
      <c r="IP46" s="63">
        <v>61</v>
      </c>
      <c r="IQ46" s="53"/>
      <c r="IR46" s="53">
        <v>62</v>
      </c>
      <c r="IS46" s="97">
        <v>38</v>
      </c>
      <c r="IT46" s="54">
        <f t="shared" si="42"/>
        <v>0</v>
      </c>
      <c r="IU46" s="54">
        <f t="shared" si="42"/>
        <v>0</v>
      </c>
      <c r="IV46" s="54">
        <f t="shared" si="42"/>
        <v>0</v>
      </c>
      <c r="IW46" s="54">
        <f t="shared" si="42"/>
        <v>0</v>
      </c>
      <c r="IX46" s="54">
        <f t="shared" si="42"/>
        <v>0</v>
      </c>
      <c r="IY46" s="54">
        <f t="shared" si="42"/>
        <v>0</v>
      </c>
      <c r="IZ46" s="54">
        <f t="shared" si="42"/>
        <v>0</v>
      </c>
      <c r="JA46" s="54">
        <f t="shared" si="42"/>
        <v>0</v>
      </c>
      <c r="JB46" s="54">
        <f t="shared" si="42"/>
        <v>0</v>
      </c>
      <c r="JC46" s="54">
        <f t="shared" si="42"/>
        <v>0</v>
      </c>
      <c r="JD46" s="54">
        <f t="shared" si="42"/>
        <v>0</v>
      </c>
      <c r="JE46" s="54">
        <f t="shared" si="42"/>
        <v>0</v>
      </c>
      <c r="JF46" s="54">
        <f t="shared" si="42"/>
        <v>0</v>
      </c>
      <c r="JG46" s="54">
        <f t="shared" si="42"/>
        <v>30</v>
      </c>
      <c r="JH46" s="54">
        <f t="shared" si="42"/>
        <v>0</v>
      </c>
      <c r="JI46" s="54">
        <f t="shared" si="42"/>
        <v>60</v>
      </c>
      <c r="JJ46" s="97">
        <v>38</v>
      </c>
      <c r="JK46" s="55" t="str">
        <f t="shared" si="43"/>
        <v/>
      </c>
      <c r="JL46" s="55" t="str">
        <f t="shared" si="43"/>
        <v/>
      </c>
      <c r="JM46" s="55" t="str">
        <f t="shared" si="43"/>
        <v/>
      </c>
      <c r="JN46" s="55" t="str">
        <f t="shared" si="43"/>
        <v/>
      </c>
      <c r="JO46" s="55" t="str">
        <f t="shared" si="43"/>
        <v/>
      </c>
      <c r="JP46" s="55" t="str">
        <f t="shared" si="43"/>
        <v/>
      </c>
      <c r="JQ46" s="55" t="str">
        <f t="shared" si="43"/>
        <v/>
      </c>
      <c r="JR46" s="55" t="str">
        <f t="shared" si="43"/>
        <v/>
      </c>
      <c r="JS46" s="55" t="str">
        <f t="shared" si="43"/>
        <v/>
      </c>
      <c r="JT46" s="55" t="str">
        <f t="shared" si="43"/>
        <v/>
      </c>
      <c r="JU46" s="55" t="str">
        <f t="shared" si="43"/>
        <v/>
      </c>
      <c r="JV46" s="55" t="str">
        <f t="shared" si="43"/>
        <v/>
      </c>
      <c r="JW46" s="55" t="str">
        <f t="shared" si="43"/>
        <v/>
      </c>
      <c r="JX46" s="55" t="str">
        <f t="shared" si="43"/>
        <v/>
      </c>
      <c r="JY46" s="55" t="str">
        <f t="shared" si="43"/>
        <v/>
      </c>
      <c r="JZ46" s="55">
        <f t="shared" si="43"/>
        <v>100</v>
      </c>
      <c r="KA46" s="56">
        <f t="shared" si="9"/>
        <v>100</v>
      </c>
      <c r="KB46" s="57" t="str">
        <f t="shared" si="26"/>
        <v/>
      </c>
      <c r="KC46" s="57" t="str">
        <f t="shared" si="10"/>
        <v/>
      </c>
      <c r="KD46" s="57" t="str">
        <f t="shared" si="27"/>
        <v>TECNIGEN</v>
      </c>
      <c r="KE46" s="58" t="str">
        <f t="shared" si="28"/>
        <v>TECNIGEN</v>
      </c>
      <c r="KF46" s="59" t="str">
        <f t="shared" si="11"/>
        <v/>
      </c>
      <c r="KG46" s="59" t="str">
        <f t="shared" si="12"/>
        <v/>
      </c>
      <c r="KH46" s="59">
        <f t="shared" si="13"/>
        <v>26061000</v>
      </c>
      <c r="KI46" s="59">
        <f t="shared" si="14"/>
        <v>26061000</v>
      </c>
      <c r="KJ46" s="97">
        <v>38</v>
      </c>
    </row>
    <row r="47" spans="1:296" ht="25.5" x14ac:dyDescent="0.15">
      <c r="A47" s="97">
        <v>39</v>
      </c>
      <c r="B47" s="98" t="s">
        <v>104</v>
      </c>
      <c r="C47" s="98" t="s">
        <v>124</v>
      </c>
      <c r="D47" s="98" t="s">
        <v>127</v>
      </c>
      <c r="E47" s="99" t="s">
        <v>128</v>
      </c>
      <c r="F47" s="102">
        <v>1</v>
      </c>
      <c r="G47" s="62">
        <v>64309591</v>
      </c>
      <c r="H47" s="97">
        <v>39</v>
      </c>
      <c r="I47" s="37" t="s">
        <v>57</v>
      </c>
      <c r="J47" s="37" t="s">
        <v>57</v>
      </c>
      <c r="K47" s="37" t="s">
        <v>57</v>
      </c>
      <c r="L47" s="37" t="s">
        <v>57</v>
      </c>
      <c r="M47" s="37">
        <v>59197740</v>
      </c>
      <c r="N47" s="37" t="s">
        <v>57</v>
      </c>
      <c r="O47" s="37" t="s">
        <v>57</v>
      </c>
      <c r="P47" s="39" t="s">
        <v>57</v>
      </c>
      <c r="Q47" s="39" t="s">
        <v>57</v>
      </c>
      <c r="R47" s="37" t="s">
        <v>57</v>
      </c>
      <c r="S47" s="39" t="s">
        <v>57</v>
      </c>
      <c r="T47" s="37" t="s">
        <v>57</v>
      </c>
      <c r="U47" s="37" t="s">
        <v>57</v>
      </c>
      <c r="V47" s="37">
        <v>63903000</v>
      </c>
      <c r="W47" s="39" t="s">
        <v>57</v>
      </c>
      <c r="X47" s="37">
        <v>50575000</v>
      </c>
      <c r="Y47" s="97">
        <v>39</v>
      </c>
      <c r="Z47" s="37" t="str">
        <f t="shared" si="37"/>
        <v>NC</v>
      </c>
      <c r="AA47" s="37" t="str">
        <f t="shared" si="37"/>
        <v>NC</v>
      </c>
      <c r="AB47" s="37" t="str">
        <f t="shared" si="37"/>
        <v>NC</v>
      </c>
      <c r="AC47" s="37" t="str">
        <f t="shared" si="37"/>
        <v>NC</v>
      </c>
      <c r="AD47" s="37">
        <f t="shared" si="37"/>
        <v>59197740</v>
      </c>
      <c r="AE47" s="37" t="str">
        <f t="shared" si="37"/>
        <v>NC</v>
      </c>
      <c r="AF47" s="37" t="str">
        <f t="shared" si="37"/>
        <v>NC</v>
      </c>
      <c r="AG47" s="37" t="str">
        <f t="shared" si="37"/>
        <v>NC</v>
      </c>
      <c r="AH47" s="37" t="str">
        <f t="shared" si="37"/>
        <v>NC</v>
      </c>
      <c r="AI47" s="37" t="str">
        <f t="shared" si="37"/>
        <v>NC</v>
      </c>
      <c r="AJ47" s="37" t="str">
        <f t="shared" si="37"/>
        <v>NC</v>
      </c>
      <c r="AK47" s="37" t="str">
        <f t="shared" si="37"/>
        <v>NC</v>
      </c>
      <c r="AL47" s="37" t="str">
        <f t="shared" si="37"/>
        <v>NC</v>
      </c>
      <c r="AM47" s="37">
        <f t="shared" si="37"/>
        <v>63903000</v>
      </c>
      <c r="AN47" s="37" t="str">
        <f t="shared" si="37"/>
        <v>NC</v>
      </c>
      <c r="AO47" s="37">
        <f t="shared" si="37"/>
        <v>50575000</v>
      </c>
      <c r="AP47" s="97">
        <v>39</v>
      </c>
      <c r="AQ47" s="40" t="s">
        <v>58</v>
      </c>
      <c r="AR47" s="40" t="s">
        <v>59</v>
      </c>
      <c r="AS47" s="40" t="s">
        <v>59</v>
      </c>
      <c r="AT47" s="40" t="s">
        <v>59</v>
      </c>
      <c r="AU47" s="40" t="s">
        <v>59</v>
      </c>
      <c r="AV47" s="40" t="s">
        <v>59</v>
      </c>
      <c r="AW47" s="40" t="s">
        <v>59</v>
      </c>
      <c r="AX47" s="40" t="s">
        <v>58</v>
      </c>
      <c r="AY47" s="40" t="s">
        <v>59</v>
      </c>
      <c r="AZ47" s="40" t="s">
        <v>59</v>
      </c>
      <c r="BA47" s="40" t="s">
        <v>59</v>
      </c>
      <c r="BB47" s="40" t="s">
        <v>59</v>
      </c>
      <c r="BC47" s="40" t="s">
        <v>59</v>
      </c>
      <c r="BD47" s="40" t="s">
        <v>58</v>
      </c>
      <c r="BE47" s="40" t="s">
        <v>59</v>
      </c>
      <c r="BF47" s="40" t="s">
        <v>59</v>
      </c>
      <c r="BG47" s="97">
        <v>39</v>
      </c>
      <c r="BH47" s="41" t="s">
        <v>59</v>
      </c>
      <c r="BI47" s="41" t="s">
        <v>59</v>
      </c>
      <c r="BJ47" s="41" t="s">
        <v>58</v>
      </c>
      <c r="BK47" s="41" t="s">
        <v>59</v>
      </c>
      <c r="BL47" s="41" t="s">
        <v>59</v>
      </c>
      <c r="BM47" s="41" t="s">
        <v>59</v>
      </c>
      <c r="BN47" s="41" t="s">
        <v>59</v>
      </c>
      <c r="BO47" s="41" t="s">
        <v>59</v>
      </c>
      <c r="BP47" s="41" t="s">
        <v>59</v>
      </c>
      <c r="BQ47" s="41" t="s">
        <v>59</v>
      </c>
      <c r="BR47" s="41" t="s">
        <v>59</v>
      </c>
      <c r="BS47" s="41" t="s">
        <v>59</v>
      </c>
      <c r="BT47" s="41" t="s">
        <v>59</v>
      </c>
      <c r="BU47" s="41" t="s">
        <v>59</v>
      </c>
      <c r="BV47" s="41" t="s">
        <v>59</v>
      </c>
      <c r="BW47" s="41" t="s">
        <v>59</v>
      </c>
      <c r="BX47" s="97">
        <v>39</v>
      </c>
      <c r="BY47" s="42" t="s">
        <v>59</v>
      </c>
      <c r="BZ47" s="42" t="s">
        <v>59</v>
      </c>
      <c r="CA47" s="42" t="s">
        <v>58</v>
      </c>
      <c r="CB47" s="42" t="s">
        <v>59</v>
      </c>
      <c r="CC47" s="42" t="s">
        <v>59</v>
      </c>
      <c r="CD47" s="42" t="s">
        <v>59</v>
      </c>
      <c r="CE47" s="42" t="s">
        <v>59</v>
      </c>
      <c r="CF47" s="42" t="s">
        <v>59</v>
      </c>
      <c r="CG47" s="42" t="s">
        <v>59</v>
      </c>
      <c r="CH47" s="42" t="s">
        <v>59</v>
      </c>
      <c r="CI47" s="42" t="s">
        <v>59</v>
      </c>
      <c r="CJ47" s="42" t="s">
        <v>59</v>
      </c>
      <c r="CK47" s="42" t="s">
        <v>59</v>
      </c>
      <c r="CL47" s="42" t="s">
        <v>59</v>
      </c>
      <c r="CM47" s="42" t="s">
        <v>59</v>
      </c>
      <c r="CN47" s="42" t="s">
        <v>59</v>
      </c>
      <c r="CO47" s="97">
        <v>39</v>
      </c>
      <c r="CP47" s="43" t="str">
        <f t="shared" si="44"/>
        <v>NO CUMPLE</v>
      </c>
      <c r="CQ47" s="43" t="str">
        <f t="shared" si="44"/>
        <v>CUMPLE</v>
      </c>
      <c r="CR47" s="43" t="str">
        <f t="shared" si="44"/>
        <v>NO CUMPLE</v>
      </c>
      <c r="CS47" s="43" t="str">
        <f t="shared" si="44"/>
        <v>CUMPLE</v>
      </c>
      <c r="CT47" s="43" t="str">
        <f t="shared" si="44"/>
        <v>CUMPLE</v>
      </c>
      <c r="CU47" s="43" t="str">
        <f t="shared" si="44"/>
        <v>CUMPLE</v>
      </c>
      <c r="CV47" s="43" t="str">
        <f t="shared" si="44"/>
        <v>CUMPLE</v>
      </c>
      <c r="CW47" s="43" t="str">
        <f t="shared" si="44"/>
        <v>NO CUMPLE</v>
      </c>
      <c r="CX47" s="43" t="str">
        <f t="shared" si="44"/>
        <v>CUMPLE</v>
      </c>
      <c r="CY47" s="43" t="str">
        <f t="shared" si="44"/>
        <v>CUMPLE</v>
      </c>
      <c r="CZ47" s="43" t="str">
        <f t="shared" si="44"/>
        <v>CUMPLE</v>
      </c>
      <c r="DA47" s="43" t="str">
        <f t="shared" si="44"/>
        <v>CUMPLE</v>
      </c>
      <c r="DB47" s="43" t="str">
        <f t="shared" si="44"/>
        <v>CUMPLE</v>
      </c>
      <c r="DC47" s="43" t="str">
        <f t="shared" si="44"/>
        <v>NO CUMPLE</v>
      </c>
      <c r="DD47" s="43" t="str">
        <f t="shared" si="44"/>
        <v>CUMPLE</v>
      </c>
      <c r="DE47" s="43" t="str">
        <f t="shared" si="32"/>
        <v>CUMPLE</v>
      </c>
      <c r="DF47" s="97">
        <v>39</v>
      </c>
      <c r="DG47" s="44" t="s">
        <v>57</v>
      </c>
      <c r="DH47" s="44" t="s">
        <v>57</v>
      </c>
      <c r="DI47" s="44" t="s">
        <v>57</v>
      </c>
      <c r="DJ47" s="44" t="s">
        <v>57</v>
      </c>
      <c r="DK47" s="44" t="s">
        <v>59</v>
      </c>
      <c r="DL47" s="44" t="s">
        <v>57</v>
      </c>
      <c r="DM47" s="44" t="s">
        <v>57</v>
      </c>
      <c r="DN47" s="44" t="s">
        <v>57</v>
      </c>
      <c r="DO47" s="44" t="s">
        <v>57</v>
      </c>
      <c r="DP47" s="44" t="s">
        <v>57</v>
      </c>
      <c r="DQ47" s="44" t="s">
        <v>57</v>
      </c>
      <c r="DR47" s="44" t="s">
        <v>57</v>
      </c>
      <c r="DS47" s="44" t="s">
        <v>57</v>
      </c>
      <c r="DT47" s="44" t="s">
        <v>59</v>
      </c>
      <c r="DU47" s="44" t="s">
        <v>57</v>
      </c>
      <c r="DV47" s="44" t="s">
        <v>59</v>
      </c>
      <c r="DW47" s="97">
        <v>39</v>
      </c>
      <c r="DX47" s="45" t="s">
        <v>57</v>
      </c>
      <c r="DY47" s="45" t="s">
        <v>57</v>
      </c>
      <c r="DZ47" s="45" t="s">
        <v>57</v>
      </c>
      <c r="EA47" s="45" t="s">
        <v>57</v>
      </c>
      <c r="EB47" s="45" t="s">
        <v>58</v>
      </c>
      <c r="EC47" s="45" t="s">
        <v>57</v>
      </c>
      <c r="ED47" s="45" t="s">
        <v>57</v>
      </c>
      <c r="EE47" s="45" t="s">
        <v>57</v>
      </c>
      <c r="EF47" s="45" t="s">
        <v>57</v>
      </c>
      <c r="EG47" s="45" t="s">
        <v>57</v>
      </c>
      <c r="EH47" s="45" t="s">
        <v>57</v>
      </c>
      <c r="EI47" s="45" t="s">
        <v>57</v>
      </c>
      <c r="EJ47" s="45" t="s">
        <v>57</v>
      </c>
      <c r="EK47" s="45" t="s">
        <v>58</v>
      </c>
      <c r="EL47" s="45" t="s">
        <v>57</v>
      </c>
      <c r="EM47" s="45" t="s">
        <v>59</v>
      </c>
      <c r="EN47" s="97">
        <v>39</v>
      </c>
      <c r="EO47" s="37" t="str">
        <f t="shared" si="45"/>
        <v/>
      </c>
      <c r="EP47" s="37" t="str">
        <f t="shared" si="45"/>
        <v/>
      </c>
      <c r="EQ47" s="37" t="str">
        <f t="shared" si="45"/>
        <v/>
      </c>
      <c r="ER47" s="37" t="str">
        <f t="shared" si="45"/>
        <v/>
      </c>
      <c r="ES47" s="37" t="str">
        <f t="shared" si="45"/>
        <v/>
      </c>
      <c r="ET47" s="37" t="str">
        <f t="shared" si="45"/>
        <v/>
      </c>
      <c r="EU47" s="37" t="str">
        <f t="shared" si="45"/>
        <v/>
      </c>
      <c r="EV47" s="37" t="str">
        <f t="shared" si="45"/>
        <v/>
      </c>
      <c r="EW47" s="37" t="str">
        <f t="shared" si="45"/>
        <v/>
      </c>
      <c r="EX47" s="37" t="str">
        <f t="shared" si="45"/>
        <v/>
      </c>
      <c r="EY47" s="37" t="str">
        <f t="shared" si="45"/>
        <v/>
      </c>
      <c r="EZ47" s="37" t="str">
        <f t="shared" si="45"/>
        <v/>
      </c>
      <c r="FA47" s="37" t="str">
        <f t="shared" si="45"/>
        <v/>
      </c>
      <c r="FB47" s="37" t="str">
        <f t="shared" si="45"/>
        <v/>
      </c>
      <c r="FC47" s="37" t="str">
        <f t="shared" si="45"/>
        <v/>
      </c>
      <c r="FD47" s="37">
        <f t="shared" si="33"/>
        <v>50575000</v>
      </c>
      <c r="FE47" s="37">
        <v>64309591</v>
      </c>
      <c r="FF47" s="37">
        <v>64309591</v>
      </c>
      <c r="FG47" s="46">
        <f t="shared" si="16"/>
        <v>1</v>
      </c>
      <c r="FH47" s="46">
        <f t="shared" si="17"/>
        <v>0</v>
      </c>
      <c r="FI47" s="47">
        <f t="shared" si="18"/>
        <v>50575000</v>
      </c>
      <c r="FJ47" s="48">
        <f t="shared" si="30"/>
        <v>189656.25</v>
      </c>
      <c r="FK47" s="97">
        <v>39</v>
      </c>
      <c r="FL47" s="49" t="str">
        <f t="shared" si="38"/>
        <v/>
      </c>
      <c r="FM47" s="49" t="str">
        <f t="shared" si="38"/>
        <v/>
      </c>
      <c r="FN47" s="49" t="str">
        <f t="shared" si="38"/>
        <v/>
      </c>
      <c r="FO47" s="49" t="str">
        <f t="shared" si="38"/>
        <v/>
      </c>
      <c r="FP47" s="49" t="str">
        <f t="shared" si="38"/>
        <v/>
      </c>
      <c r="FQ47" s="49" t="str">
        <f t="shared" si="38"/>
        <v/>
      </c>
      <c r="FR47" s="49" t="str">
        <f t="shared" si="38"/>
        <v/>
      </c>
      <c r="FS47" s="49" t="str">
        <f t="shared" si="38"/>
        <v/>
      </c>
      <c r="FT47" s="49" t="str">
        <f t="shared" si="38"/>
        <v/>
      </c>
      <c r="FU47" s="49" t="str">
        <f t="shared" si="38"/>
        <v/>
      </c>
      <c r="FV47" s="49" t="str">
        <f t="shared" si="38"/>
        <v/>
      </c>
      <c r="FW47" s="49" t="str">
        <f t="shared" si="38"/>
        <v/>
      </c>
      <c r="FX47" s="49" t="str">
        <f t="shared" si="38"/>
        <v/>
      </c>
      <c r="FY47" s="49" t="str">
        <f t="shared" si="38"/>
        <v/>
      </c>
      <c r="FZ47" s="49" t="str">
        <f t="shared" si="38"/>
        <v/>
      </c>
      <c r="GA47" s="49">
        <f t="shared" si="38"/>
        <v>26666.666666666668</v>
      </c>
      <c r="GB47" s="97">
        <v>39</v>
      </c>
      <c r="GC47" s="50" t="str">
        <f t="shared" si="39"/>
        <v/>
      </c>
      <c r="GD47" s="50" t="str">
        <f t="shared" si="39"/>
        <v/>
      </c>
      <c r="GE47" s="50" t="str">
        <f t="shared" si="39"/>
        <v/>
      </c>
      <c r="GF47" s="50" t="str">
        <f t="shared" si="39"/>
        <v/>
      </c>
      <c r="GG47" s="50" t="str">
        <f t="shared" si="39"/>
        <v/>
      </c>
      <c r="GH47" s="50" t="str">
        <f t="shared" si="39"/>
        <v/>
      </c>
      <c r="GI47" s="50" t="str">
        <f t="shared" si="39"/>
        <v/>
      </c>
      <c r="GJ47" s="50" t="str">
        <f t="shared" si="39"/>
        <v/>
      </c>
      <c r="GK47" s="50" t="str">
        <f t="shared" si="39"/>
        <v/>
      </c>
      <c r="GL47" s="50" t="str">
        <f t="shared" si="39"/>
        <v/>
      </c>
      <c r="GM47" s="50" t="str">
        <f t="shared" si="39"/>
        <v/>
      </c>
      <c r="GN47" s="50" t="str">
        <f t="shared" si="39"/>
        <v/>
      </c>
      <c r="GO47" s="50" t="str">
        <f t="shared" si="39"/>
        <v/>
      </c>
      <c r="GP47" s="50" t="str">
        <f t="shared" si="39"/>
        <v/>
      </c>
      <c r="GQ47" s="50" t="str">
        <f t="shared" si="39"/>
        <v/>
      </c>
      <c r="GR47" s="50">
        <f t="shared" si="39"/>
        <v>0</v>
      </c>
      <c r="GS47" s="97">
        <v>39</v>
      </c>
      <c r="GT47" s="51" t="str">
        <f t="shared" si="40"/>
        <v/>
      </c>
      <c r="GU47" s="51" t="str">
        <f t="shared" si="40"/>
        <v/>
      </c>
      <c r="GV47" s="51" t="str">
        <f t="shared" si="40"/>
        <v/>
      </c>
      <c r="GW47" s="51" t="str">
        <f t="shared" si="40"/>
        <v/>
      </c>
      <c r="GX47" s="51" t="str">
        <f t="shared" si="40"/>
        <v/>
      </c>
      <c r="GY47" s="51" t="str">
        <f t="shared" si="40"/>
        <v/>
      </c>
      <c r="GZ47" s="51" t="str">
        <f t="shared" si="40"/>
        <v/>
      </c>
      <c r="HA47" s="51" t="str">
        <f t="shared" si="40"/>
        <v/>
      </c>
      <c r="HB47" s="51" t="str">
        <f t="shared" si="40"/>
        <v/>
      </c>
      <c r="HC47" s="51" t="str">
        <f t="shared" si="40"/>
        <v/>
      </c>
      <c r="HD47" s="51" t="str">
        <f t="shared" si="40"/>
        <v/>
      </c>
      <c r="HE47" s="51" t="str">
        <f t="shared" si="40"/>
        <v/>
      </c>
      <c r="HF47" s="51" t="str">
        <f t="shared" si="40"/>
        <v/>
      </c>
      <c r="HG47" s="51" t="str">
        <f t="shared" si="40"/>
        <v/>
      </c>
      <c r="HH47" s="51" t="str">
        <f t="shared" si="40"/>
        <v/>
      </c>
      <c r="HI47" s="51">
        <f t="shared" si="40"/>
        <v>0</v>
      </c>
      <c r="HJ47" s="100">
        <f t="shared" si="22"/>
        <v>0</v>
      </c>
      <c r="HK47" s="97">
        <v>39</v>
      </c>
      <c r="HL47" s="52" t="str">
        <f t="shared" si="41"/>
        <v/>
      </c>
      <c r="HM47" s="52" t="str">
        <f t="shared" si="41"/>
        <v/>
      </c>
      <c r="HN47" s="52" t="str">
        <f t="shared" si="41"/>
        <v/>
      </c>
      <c r="HO47" s="52" t="str">
        <f t="shared" si="41"/>
        <v/>
      </c>
      <c r="HP47" s="52" t="str">
        <f t="shared" si="41"/>
        <v/>
      </c>
      <c r="HQ47" s="52" t="str">
        <f t="shared" si="41"/>
        <v/>
      </c>
      <c r="HR47" s="52" t="str">
        <f t="shared" si="41"/>
        <v/>
      </c>
      <c r="HS47" s="52" t="str">
        <f t="shared" si="41"/>
        <v/>
      </c>
      <c r="HT47" s="52" t="str">
        <f t="shared" si="41"/>
        <v/>
      </c>
      <c r="HU47" s="52" t="str">
        <f t="shared" si="41"/>
        <v/>
      </c>
      <c r="HV47" s="52" t="str">
        <f t="shared" si="41"/>
        <v/>
      </c>
      <c r="HW47" s="52" t="str">
        <f t="shared" si="41"/>
        <v/>
      </c>
      <c r="HX47" s="52" t="str">
        <f t="shared" si="41"/>
        <v/>
      </c>
      <c r="HY47" s="52" t="str">
        <f t="shared" si="41"/>
        <v/>
      </c>
      <c r="HZ47" s="52" t="str">
        <f t="shared" si="41"/>
        <v/>
      </c>
      <c r="IA47" s="52">
        <f t="shared" si="41"/>
        <v>40</v>
      </c>
      <c r="IB47" s="97">
        <v>39</v>
      </c>
      <c r="IC47" s="53"/>
      <c r="ID47" s="53"/>
      <c r="IE47" s="53"/>
      <c r="IF47" s="53"/>
      <c r="IG47" s="53">
        <v>36</v>
      </c>
      <c r="IH47" s="53"/>
      <c r="II47" s="53"/>
      <c r="IJ47" s="53"/>
      <c r="IK47" s="53"/>
      <c r="IL47" s="53"/>
      <c r="IM47" s="53"/>
      <c r="IN47" s="53"/>
      <c r="IO47" s="53"/>
      <c r="IP47" s="63">
        <v>61</v>
      </c>
      <c r="IQ47" s="53"/>
      <c r="IR47" s="53">
        <v>62</v>
      </c>
      <c r="IS47" s="97">
        <v>39</v>
      </c>
      <c r="IT47" s="54">
        <f t="shared" si="42"/>
        <v>0</v>
      </c>
      <c r="IU47" s="54">
        <f t="shared" si="42"/>
        <v>0</v>
      </c>
      <c r="IV47" s="54">
        <f t="shared" si="42"/>
        <v>0</v>
      </c>
      <c r="IW47" s="54">
        <f t="shared" si="42"/>
        <v>0</v>
      </c>
      <c r="IX47" s="54">
        <f t="shared" si="42"/>
        <v>20</v>
      </c>
      <c r="IY47" s="54">
        <f t="shared" si="42"/>
        <v>0</v>
      </c>
      <c r="IZ47" s="54">
        <f t="shared" si="42"/>
        <v>0</v>
      </c>
      <c r="JA47" s="54">
        <f t="shared" si="42"/>
        <v>0</v>
      </c>
      <c r="JB47" s="54">
        <f t="shared" si="42"/>
        <v>0</v>
      </c>
      <c r="JC47" s="54">
        <f t="shared" si="42"/>
        <v>0</v>
      </c>
      <c r="JD47" s="54">
        <f t="shared" si="42"/>
        <v>0</v>
      </c>
      <c r="JE47" s="54">
        <f t="shared" si="42"/>
        <v>0</v>
      </c>
      <c r="JF47" s="54">
        <f t="shared" si="42"/>
        <v>0</v>
      </c>
      <c r="JG47" s="54">
        <f t="shared" si="42"/>
        <v>30</v>
      </c>
      <c r="JH47" s="54">
        <f t="shared" si="42"/>
        <v>0</v>
      </c>
      <c r="JI47" s="54">
        <f t="shared" si="42"/>
        <v>60</v>
      </c>
      <c r="JJ47" s="97">
        <v>39</v>
      </c>
      <c r="JK47" s="55" t="str">
        <f t="shared" si="43"/>
        <v/>
      </c>
      <c r="JL47" s="55" t="str">
        <f t="shared" si="43"/>
        <v/>
      </c>
      <c r="JM47" s="55" t="str">
        <f t="shared" si="43"/>
        <v/>
      </c>
      <c r="JN47" s="55" t="str">
        <f t="shared" si="43"/>
        <v/>
      </c>
      <c r="JO47" s="55" t="str">
        <f t="shared" si="43"/>
        <v/>
      </c>
      <c r="JP47" s="55" t="str">
        <f t="shared" si="43"/>
        <v/>
      </c>
      <c r="JQ47" s="55" t="str">
        <f t="shared" si="43"/>
        <v/>
      </c>
      <c r="JR47" s="55" t="str">
        <f t="shared" si="43"/>
        <v/>
      </c>
      <c r="JS47" s="55" t="str">
        <f t="shared" si="43"/>
        <v/>
      </c>
      <c r="JT47" s="55" t="str">
        <f t="shared" si="43"/>
        <v/>
      </c>
      <c r="JU47" s="55" t="str">
        <f t="shared" si="43"/>
        <v/>
      </c>
      <c r="JV47" s="55" t="str">
        <f t="shared" si="43"/>
        <v/>
      </c>
      <c r="JW47" s="55" t="str">
        <f t="shared" si="43"/>
        <v/>
      </c>
      <c r="JX47" s="55" t="str">
        <f t="shared" si="43"/>
        <v/>
      </c>
      <c r="JY47" s="55" t="str">
        <f t="shared" si="43"/>
        <v/>
      </c>
      <c r="JZ47" s="55">
        <f t="shared" si="43"/>
        <v>100</v>
      </c>
      <c r="KA47" s="56">
        <f t="shared" si="9"/>
        <v>100</v>
      </c>
      <c r="KB47" s="57" t="str">
        <f t="shared" si="26"/>
        <v/>
      </c>
      <c r="KC47" s="57" t="str">
        <f t="shared" si="10"/>
        <v/>
      </c>
      <c r="KD47" s="57" t="str">
        <f t="shared" si="27"/>
        <v>TECNIGEN</v>
      </c>
      <c r="KE47" s="58" t="str">
        <f t="shared" si="28"/>
        <v>TECNIGEN</v>
      </c>
      <c r="KF47" s="59" t="str">
        <f t="shared" si="11"/>
        <v/>
      </c>
      <c r="KG47" s="59" t="str">
        <f t="shared" si="12"/>
        <v/>
      </c>
      <c r="KH47" s="59">
        <f t="shared" si="13"/>
        <v>50575000</v>
      </c>
      <c r="KI47" s="59">
        <f t="shared" si="14"/>
        <v>50575000</v>
      </c>
      <c r="KJ47" s="97">
        <v>39</v>
      </c>
    </row>
    <row r="48" spans="1:296" ht="25.5" x14ac:dyDescent="0.15">
      <c r="A48" s="97">
        <v>40</v>
      </c>
      <c r="B48" s="98" t="s">
        <v>104</v>
      </c>
      <c r="C48" s="98" t="s">
        <v>129</v>
      </c>
      <c r="D48" s="98" t="s">
        <v>130</v>
      </c>
      <c r="E48" s="101" t="s">
        <v>131</v>
      </c>
      <c r="F48" s="98">
        <v>2</v>
      </c>
      <c r="G48" s="62">
        <v>1139227</v>
      </c>
      <c r="H48" s="97">
        <v>40</v>
      </c>
      <c r="I48" s="37" t="s">
        <v>57</v>
      </c>
      <c r="J48" s="37" t="s">
        <v>57</v>
      </c>
      <c r="K48" s="37" t="s">
        <v>57</v>
      </c>
      <c r="L48" s="37" t="s">
        <v>57</v>
      </c>
      <c r="M48" s="37" t="s">
        <v>57</v>
      </c>
      <c r="N48" s="37" t="s">
        <v>57</v>
      </c>
      <c r="O48" s="37" t="s">
        <v>57</v>
      </c>
      <c r="P48" s="39" t="s">
        <v>57</v>
      </c>
      <c r="Q48" s="39" t="s">
        <v>57</v>
      </c>
      <c r="R48" s="37" t="s">
        <v>57</v>
      </c>
      <c r="S48" s="39" t="s">
        <v>57</v>
      </c>
      <c r="T48" s="37" t="s">
        <v>57</v>
      </c>
      <c r="U48" s="37" t="s">
        <v>57</v>
      </c>
      <c r="V48" s="37" t="s">
        <v>57</v>
      </c>
      <c r="W48" s="39" t="s">
        <v>57</v>
      </c>
      <c r="X48" s="37" t="s">
        <v>57</v>
      </c>
      <c r="Y48" s="97">
        <v>40</v>
      </c>
      <c r="Z48" s="37" t="str">
        <f t="shared" si="37"/>
        <v>NC</v>
      </c>
      <c r="AA48" s="37" t="str">
        <f t="shared" si="37"/>
        <v>NC</v>
      </c>
      <c r="AB48" s="37" t="str">
        <f t="shared" si="37"/>
        <v>NC</v>
      </c>
      <c r="AC48" s="37" t="str">
        <f t="shared" si="37"/>
        <v>NC</v>
      </c>
      <c r="AD48" s="37" t="str">
        <f t="shared" si="37"/>
        <v>NC</v>
      </c>
      <c r="AE48" s="37" t="str">
        <f t="shared" si="37"/>
        <v>NC</v>
      </c>
      <c r="AF48" s="37" t="str">
        <f t="shared" si="37"/>
        <v>NC</v>
      </c>
      <c r="AG48" s="37" t="str">
        <f t="shared" si="37"/>
        <v>NC</v>
      </c>
      <c r="AH48" s="37" t="str">
        <f t="shared" si="37"/>
        <v>NC</v>
      </c>
      <c r="AI48" s="37" t="str">
        <f t="shared" si="37"/>
        <v>NC</v>
      </c>
      <c r="AJ48" s="37" t="str">
        <f t="shared" si="37"/>
        <v>NC</v>
      </c>
      <c r="AK48" s="37" t="str">
        <f t="shared" si="37"/>
        <v>NC</v>
      </c>
      <c r="AL48" s="37" t="str">
        <f t="shared" si="37"/>
        <v>NC</v>
      </c>
      <c r="AM48" s="37" t="str">
        <f t="shared" si="37"/>
        <v>NC</v>
      </c>
      <c r="AN48" s="37" t="str">
        <f t="shared" si="37"/>
        <v>NC</v>
      </c>
      <c r="AO48" s="37" t="str">
        <f t="shared" si="37"/>
        <v>NC</v>
      </c>
      <c r="AP48" s="97">
        <v>40</v>
      </c>
      <c r="AQ48" s="40" t="s">
        <v>58</v>
      </c>
      <c r="AR48" s="40" t="s">
        <v>59</v>
      </c>
      <c r="AS48" s="40" t="s">
        <v>59</v>
      </c>
      <c r="AT48" s="40" t="s">
        <v>59</v>
      </c>
      <c r="AU48" s="40" t="s">
        <v>59</v>
      </c>
      <c r="AV48" s="40" t="s">
        <v>59</v>
      </c>
      <c r="AW48" s="40" t="s">
        <v>59</v>
      </c>
      <c r="AX48" s="40" t="s">
        <v>58</v>
      </c>
      <c r="AY48" s="40" t="s">
        <v>59</v>
      </c>
      <c r="AZ48" s="40" t="s">
        <v>59</v>
      </c>
      <c r="BA48" s="40" t="s">
        <v>59</v>
      </c>
      <c r="BB48" s="40" t="s">
        <v>59</v>
      </c>
      <c r="BC48" s="40" t="s">
        <v>59</v>
      </c>
      <c r="BD48" s="40" t="s">
        <v>58</v>
      </c>
      <c r="BE48" s="40" t="s">
        <v>59</v>
      </c>
      <c r="BF48" s="40" t="s">
        <v>59</v>
      </c>
      <c r="BG48" s="97">
        <v>40</v>
      </c>
      <c r="BH48" s="41" t="s">
        <v>59</v>
      </c>
      <c r="BI48" s="41" t="s">
        <v>59</v>
      </c>
      <c r="BJ48" s="41" t="s">
        <v>58</v>
      </c>
      <c r="BK48" s="41" t="s">
        <v>59</v>
      </c>
      <c r="BL48" s="41" t="s">
        <v>59</v>
      </c>
      <c r="BM48" s="41" t="s">
        <v>59</v>
      </c>
      <c r="BN48" s="41" t="s">
        <v>59</v>
      </c>
      <c r="BO48" s="41" t="s">
        <v>59</v>
      </c>
      <c r="BP48" s="41" t="s">
        <v>59</v>
      </c>
      <c r="BQ48" s="41" t="s">
        <v>59</v>
      </c>
      <c r="BR48" s="41" t="s">
        <v>59</v>
      </c>
      <c r="BS48" s="41" t="s">
        <v>59</v>
      </c>
      <c r="BT48" s="41" t="s">
        <v>59</v>
      </c>
      <c r="BU48" s="41" t="s">
        <v>59</v>
      </c>
      <c r="BV48" s="41" t="s">
        <v>59</v>
      </c>
      <c r="BW48" s="41" t="s">
        <v>59</v>
      </c>
      <c r="BX48" s="97">
        <v>40</v>
      </c>
      <c r="BY48" s="42" t="s">
        <v>59</v>
      </c>
      <c r="BZ48" s="42" t="s">
        <v>59</v>
      </c>
      <c r="CA48" s="42" t="s">
        <v>58</v>
      </c>
      <c r="CB48" s="42" t="s">
        <v>59</v>
      </c>
      <c r="CC48" s="42" t="s">
        <v>59</v>
      </c>
      <c r="CD48" s="42" t="s">
        <v>59</v>
      </c>
      <c r="CE48" s="42" t="s">
        <v>59</v>
      </c>
      <c r="CF48" s="42" t="s">
        <v>59</v>
      </c>
      <c r="CG48" s="42" t="s">
        <v>59</v>
      </c>
      <c r="CH48" s="42" t="s">
        <v>59</v>
      </c>
      <c r="CI48" s="42" t="s">
        <v>59</v>
      </c>
      <c r="CJ48" s="42" t="s">
        <v>59</v>
      </c>
      <c r="CK48" s="42" t="s">
        <v>59</v>
      </c>
      <c r="CL48" s="42" t="s">
        <v>59</v>
      </c>
      <c r="CM48" s="42" t="s">
        <v>59</v>
      </c>
      <c r="CN48" s="42" t="s">
        <v>59</v>
      </c>
      <c r="CO48" s="97">
        <v>40</v>
      </c>
      <c r="CP48" s="43" t="str">
        <f t="shared" si="44"/>
        <v>NO CUMPLE</v>
      </c>
      <c r="CQ48" s="43" t="str">
        <f t="shared" si="44"/>
        <v>CUMPLE</v>
      </c>
      <c r="CR48" s="43" t="str">
        <f t="shared" si="44"/>
        <v>NO CUMPLE</v>
      </c>
      <c r="CS48" s="43" t="str">
        <f t="shared" si="44"/>
        <v>CUMPLE</v>
      </c>
      <c r="CT48" s="43" t="str">
        <f t="shared" si="44"/>
        <v>CUMPLE</v>
      </c>
      <c r="CU48" s="43" t="str">
        <f t="shared" si="44"/>
        <v>CUMPLE</v>
      </c>
      <c r="CV48" s="43" t="str">
        <f t="shared" si="44"/>
        <v>CUMPLE</v>
      </c>
      <c r="CW48" s="43" t="str">
        <f t="shared" si="44"/>
        <v>NO CUMPLE</v>
      </c>
      <c r="CX48" s="43" t="str">
        <f t="shared" si="44"/>
        <v>CUMPLE</v>
      </c>
      <c r="CY48" s="43" t="str">
        <f t="shared" si="44"/>
        <v>CUMPLE</v>
      </c>
      <c r="CZ48" s="43" t="str">
        <f t="shared" si="44"/>
        <v>CUMPLE</v>
      </c>
      <c r="DA48" s="43" t="str">
        <f t="shared" si="44"/>
        <v>CUMPLE</v>
      </c>
      <c r="DB48" s="43" t="str">
        <f t="shared" si="44"/>
        <v>CUMPLE</v>
      </c>
      <c r="DC48" s="43" t="str">
        <f t="shared" si="44"/>
        <v>NO CUMPLE</v>
      </c>
      <c r="DD48" s="43" t="str">
        <f t="shared" si="44"/>
        <v>CUMPLE</v>
      </c>
      <c r="DE48" s="43" t="str">
        <f t="shared" si="32"/>
        <v>CUMPLE</v>
      </c>
      <c r="DF48" s="97">
        <v>40</v>
      </c>
      <c r="DG48" s="44" t="s">
        <v>57</v>
      </c>
      <c r="DH48" s="44" t="s">
        <v>57</v>
      </c>
      <c r="DI48" s="44" t="s">
        <v>57</v>
      </c>
      <c r="DJ48" s="44" t="s">
        <v>57</v>
      </c>
      <c r="DK48" s="44" t="s">
        <v>57</v>
      </c>
      <c r="DL48" s="44" t="s">
        <v>57</v>
      </c>
      <c r="DM48" s="44" t="s">
        <v>57</v>
      </c>
      <c r="DN48" s="44" t="s">
        <v>57</v>
      </c>
      <c r="DO48" s="44" t="s">
        <v>57</v>
      </c>
      <c r="DP48" s="44" t="s">
        <v>57</v>
      </c>
      <c r="DQ48" s="44" t="s">
        <v>57</v>
      </c>
      <c r="DR48" s="44" t="s">
        <v>57</v>
      </c>
      <c r="DS48" s="44" t="s">
        <v>57</v>
      </c>
      <c r="DT48" s="44" t="s">
        <v>57</v>
      </c>
      <c r="DU48" s="44" t="s">
        <v>57</v>
      </c>
      <c r="DV48" s="44" t="s">
        <v>57</v>
      </c>
      <c r="DW48" s="97">
        <v>40</v>
      </c>
      <c r="DX48" s="45" t="s">
        <v>57</v>
      </c>
      <c r="DY48" s="45" t="s">
        <v>57</v>
      </c>
      <c r="DZ48" s="45" t="s">
        <v>57</v>
      </c>
      <c r="EA48" s="45" t="s">
        <v>57</v>
      </c>
      <c r="EB48" s="45" t="s">
        <v>57</v>
      </c>
      <c r="EC48" s="45" t="s">
        <v>57</v>
      </c>
      <c r="ED48" s="45" t="s">
        <v>57</v>
      </c>
      <c r="EE48" s="45" t="s">
        <v>57</v>
      </c>
      <c r="EF48" s="45" t="s">
        <v>57</v>
      </c>
      <c r="EG48" s="45" t="s">
        <v>57</v>
      </c>
      <c r="EH48" s="45" t="s">
        <v>57</v>
      </c>
      <c r="EI48" s="45" t="s">
        <v>57</v>
      </c>
      <c r="EJ48" s="45" t="s">
        <v>57</v>
      </c>
      <c r="EK48" s="45" t="s">
        <v>57</v>
      </c>
      <c r="EL48" s="45" t="s">
        <v>57</v>
      </c>
      <c r="EM48" s="45" t="s">
        <v>57</v>
      </c>
      <c r="EN48" s="97">
        <v>40</v>
      </c>
      <c r="EO48" s="37" t="str">
        <f t="shared" si="45"/>
        <v/>
      </c>
      <c r="EP48" s="37" t="str">
        <f t="shared" si="45"/>
        <v/>
      </c>
      <c r="EQ48" s="37" t="str">
        <f t="shared" si="45"/>
        <v/>
      </c>
      <c r="ER48" s="37" t="str">
        <f t="shared" si="45"/>
        <v/>
      </c>
      <c r="ES48" s="37" t="str">
        <f t="shared" si="45"/>
        <v/>
      </c>
      <c r="ET48" s="37" t="str">
        <f t="shared" si="45"/>
        <v/>
      </c>
      <c r="EU48" s="37" t="str">
        <f t="shared" si="45"/>
        <v/>
      </c>
      <c r="EV48" s="37" t="str">
        <f t="shared" si="45"/>
        <v/>
      </c>
      <c r="EW48" s="37" t="str">
        <f t="shared" si="45"/>
        <v/>
      </c>
      <c r="EX48" s="37" t="str">
        <f t="shared" si="45"/>
        <v/>
      </c>
      <c r="EY48" s="37" t="str">
        <f t="shared" si="45"/>
        <v/>
      </c>
      <c r="EZ48" s="37" t="str">
        <f t="shared" si="45"/>
        <v/>
      </c>
      <c r="FA48" s="37" t="str">
        <f t="shared" si="45"/>
        <v/>
      </c>
      <c r="FB48" s="37" t="str">
        <f t="shared" si="45"/>
        <v/>
      </c>
      <c r="FC48" s="37" t="str">
        <f t="shared" si="45"/>
        <v/>
      </c>
      <c r="FD48" s="37" t="str">
        <f t="shared" si="33"/>
        <v/>
      </c>
      <c r="FE48" s="37">
        <v>1139227</v>
      </c>
      <c r="FF48" s="37">
        <v>1139227</v>
      </c>
      <c r="FG48" s="46">
        <f t="shared" si="16"/>
        <v>0</v>
      </c>
      <c r="FH48" s="46">
        <f t="shared" si="17"/>
        <v>0</v>
      </c>
      <c r="FI48" s="47" t="str">
        <f t="shared" si="18"/>
        <v/>
      </c>
      <c r="FJ48" s="48" t="str">
        <f>IFERROR(FI48*0.15/40,"")</f>
        <v/>
      </c>
      <c r="FK48" s="97">
        <v>40</v>
      </c>
      <c r="FL48" s="49" t="str">
        <f t="shared" si="38"/>
        <v/>
      </c>
      <c r="FM48" s="49" t="str">
        <f t="shared" si="38"/>
        <v/>
      </c>
      <c r="FN48" s="49" t="str">
        <f t="shared" si="38"/>
        <v/>
      </c>
      <c r="FO48" s="49" t="str">
        <f t="shared" si="38"/>
        <v/>
      </c>
      <c r="FP48" s="49" t="str">
        <f t="shared" si="38"/>
        <v/>
      </c>
      <c r="FQ48" s="49" t="str">
        <f t="shared" si="38"/>
        <v/>
      </c>
      <c r="FR48" s="49" t="str">
        <f t="shared" si="38"/>
        <v/>
      </c>
      <c r="FS48" s="49" t="str">
        <f t="shared" si="38"/>
        <v/>
      </c>
      <c r="FT48" s="49" t="str">
        <f t="shared" si="38"/>
        <v/>
      </c>
      <c r="FU48" s="49" t="str">
        <f t="shared" si="38"/>
        <v/>
      </c>
      <c r="FV48" s="49" t="str">
        <f t="shared" si="38"/>
        <v/>
      </c>
      <c r="FW48" s="49" t="str">
        <f t="shared" si="38"/>
        <v/>
      </c>
      <c r="FX48" s="49" t="str">
        <f t="shared" si="38"/>
        <v/>
      </c>
      <c r="FY48" s="49" t="str">
        <f t="shared" si="38"/>
        <v/>
      </c>
      <c r="FZ48" s="49" t="str">
        <f t="shared" si="38"/>
        <v/>
      </c>
      <c r="GA48" s="49" t="str">
        <f t="shared" si="38"/>
        <v/>
      </c>
      <c r="GB48" s="97">
        <v>40</v>
      </c>
      <c r="GC48" s="50" t="str">
        <f t="shared" si="39"/>
        <v/>
      </c>
      <c r="GD48" s="50" t="str">
        <f t="shared" si="39"/>
        <v/>
      </c>
      <c r="GE48" s="50" t="str">
        <f t="shared" si="39"/>
        <v/>
      </c>
      <c r="GF48" s="50" t="str">
        <f t="shared" si="39"/>
        <v/>
      </c>
      <c r="GG48" s="50" t="str">
        <f t="shared" si="39"/>
        <v/>
      </c>
      <c r="GH48" s="50" t="str">
        <f t="shared" si="39"/>
        <v/>
      </c>
      <c r="GI48" s="50" t="str">
        <f t="shared" si="39"/>
        <v/>
      </c>
      <c r="GJ48" s="50" t="str">
        <f t="shared" si="39"/>
        <v/>
      </c>
      <c r="GK48" s="50" t="str">
        <f t="shared" si="39"/>
        <v/>
      </c>
      <c r="GL48" s="50" t="str">
        <f t="shared" si="39"/>
        <v/>
      </c>
      <c r="GM48" s="50" t="str">
        <f t="shared" si="39"/>
        <v/>
      </c>
      <c r="GN48" s="50" t="str">
        <f t="shared" si="39"/>
        <v/>
      </c>
      <c r="GO48" s="50" t="str">
        <f t="shared" si="39"/>
        <v/>
      </c>
      <c r="GP48" s="50" t="str">
        <f t="shared" si="39"/>
        <v/>
      </c>
      <c r="GQ48" s="50" t="str">
        <f t="shared" si="39"/>
        <v/>
      </c>
      <c r="GR48" s="50" t="str">
        <f t="shared" si="39"/>
        <v/>
      </c>
      <c r="GS48" s="97">
        <v>40</v>
      </c>
      <c r="GT48" s="51" t="str">
        <f t="shared" si="40"/>
        <v/>
      </c>
      <c r="GU48" s="51" t="str">
        <f t="shared" si="40"/>
        <v/>
      </c>
      <c r="GV48" s="51" t="str">
        <f t="shared" si="40"/>
        <v/>
      </c>
      <c r="GW48" s="51" t="str">
        <f t="shared" si="40"/>
        <v/>
      </c>
      <c r="GX48" s="51" t="str">
        <f t="shared" si="40"/>
        <v/>
      </c>
      <c r="GY48" s="51" t="str">
        <f t="shared" si="40"/>
        <v/>
      </c>
      <c r="GZ48" s="51" t="str">
        <f t="shared" si="40"/>
        <v/>
      </c>
      <c r="HA48" s="51" t="str">
        <f t="shared" si="40"/>
        <v/>
      </c>
      <c r="HB48" s="51" t="str">
        <f t="shared" si="40"/>
        <v/>
      </c>
      <c r="HC48" s="51" t="str">
        <f t="shared" si="40"/>
        <v/>
      </c>
      <c r="HD48" s="51" t="str">
        <f t="shared" si="40"/>
        <v/>
      </c>
      <c r="HE48" s="51" t="str">
        <f t="shared" si="40"/>
        <v/>
      </c>
      <c r="HF48" s="51" t="str">
        <f t="shared" si="40"/>
        <v/>
      </c>
      <c r="HG48" s="51" t="str">
        <f t="shared" si="40"/>
        <v/>
      </c>
      <c r="HH48" s="51" t="str">
        <f t="shared" si="40"/>
        <v/>
      </c>
      <c r="HI48" s="51" t="str">
        <f t="shared" si="40"/>
        <v/>
      </c>
      <c r="HJ48" s="100">
        <f t="shared" si="22"/>
        <v>0</v>
      </c>
      <c r="HK48" s="97">
        <v>40</v>
      </c>
      <c r="HL48" s="52" t="str">
        <f t="shared" si="41"/>
        <v/>
      </c>
      <c r="HM48" s="52" t="str">
        <f t="shared" si="41"/>
        <v/>
      </c>
      <c r="HN48" s="52" t="str">
        <f t="shared" si="41"/>
        <v/>
      </c>
      <c r="HO48" s="52" t="str">
        <f t="shared" si="41"/>
        <v/>
      </c>
      <c r="HP48" s="52" t="str">
        <f t="shared" si="41"/>
        <v/>
      </c>
      <c r="HQ48" s="52" t="str">
        <f t="shared" si="41"/>
        <v/>
      </c>
      <c r="HR48" s="52" t="str">
        <f t="shared" si="41"/>
        <v/>
      </c>
      <c r="HS48" s="52" t="str">
        <f t="shared" si="41"/>
        <v/>
      </c>
      <c r="HT48" s="52" t="str">
        <f t="shared" si="41"/>
        <v/>
      </c>
      <c r="HU48" s="52" t="str">
        <f t="shared" si="41"/>
        <v/>
      </c>
      <c r="HV48" s="52" t="str">
        <f t="shared" si="41"/>
        <v/>
      </c>
      <c r="HW48" s="52" t="str">
        <f t="shared" si="41"/>
        <v/>
      </c>
      <c r="HX48" s="52" t="str">
        <f t="shared" si="41"/>
        <v/>
      </c>
      <c r="HY48" s="52" t="str">
        <f t="shared" si="41"/>
        <v/>
      </c>
      <c r="HZ48" s="52" t="str">
        <f t="shared" si="41"/>
        <v/>
      </c>
      <c r="IA48" s="52" t="str">
        <f t="shared" si="41"/>
        <v/>
      </c>
      <c r="IB48" s="97">
        <v>40</v>
      </c>
      <c r="IC48" s="53"/>
      <c r="ID48" s="53"/>
      <c r="IE48" s="53"/>
      <c r="IF48" s="53"/>
      <c r="IG48" s="53"/>
      <c r="IH48" s="53"/>
      <c r="II48" s="53"/>
      <c r="IJ48" s="53"/>
      <c r="IK48" s="53"/>
      <c r="IL48" s="53"/>
      <c r="IM48" s="53"/>
      <c r="IN48" s="53"/>
      <c r="IO48" s="53"/>
      <c r="IP48" s="53"/>
      <c r="IQ48" s="53"/>
      <c r="IR48" s="53"/>
      <c r="IS48" s="97">
        <v>40</v>
      </c>
      <c r="IT48" s="54">
        <f t="shared" si="42"/>
        <v>0</v>
      </c>
      <c r="IU48" s="54">
        <f t="shared" si="42"/>
        <v>0</v>
      </c>
      <c r="IV48" s="54">
        <f t="shared" si="42"/>
        <v>0</v>
      </c>
      <c r="IW48" s="54">
        <f t="shared" si="42"/>
        <v>0</v>
      </c>
      <c r="IX48" s="54">
        <f t="shared" si="42"/>
        <v>0</v>
      </c>
      <c r="IY48" s="54">
        <f t="shared" si="42"/>
        <v>0</v>
      </c>
      <c r="IZ48" s="54">
        <f t="shared" si="42"/>
        <v>0</v>
      </c>
      <c r="JA48" s="54">
        <f t="shared" si="42"/>
        <v>0</v>
      </c>
      <c r="JB48" s="54">
        <f t="shared" si="42"/>
        <v>0</v>
      </c>
      <c r="JC48" s="54">
        <f t="shared" si="42"/>
        <v>0</v>
      </c>
      <c r="JD48" s="54">
        <f t="shared" si="42"/>
        <v>0</v>
      </c>
      <c r="JE48" s="54">
        <f t="shared" si="42"/>
        <v>0</v>
      </c>
      <c r="JF48" s="54">
        <f t="shared" si="42"/>
        <v>0</v>
      </c>
      <c r="JG48" s="54">
        <f t="shared" si="42"/>
        <v>0</v>
      </c>
      <c r="JH48" s="54">
        <f t="shared" si="42"/>
        <v>0</v>
      </c>
      <c r="JI48" s="54">
        <f t="shared" si="42"/>
        <v>0</v>
      </c>
      <c r="JJ48" s="97">
        <v>40</v>
      </c>
      <c r="JK48" s="55" t="str">
        <f t="shared" si="43"/>
        <v/>
      </c>
      <c r="JL48" s="55" t="str">
        <f t="shared" si="43"/>
        <v/>
      </c>
      <c r="JM48" s="55" t="str">
        <f t="shared" si="43"/>
        <v/>
      </c>
      <c r="JN48" s="55" t="str">
        <f t="shared" si="43"/>
        <v/>
      </c>
      <c r="JO48" s="55" t="str">
        <f t="shared" si="43"/>
        <v/>
      </c>
      <c r="JP48" s="55" t="str">
        <f t="shared" si="43"/>
        <v/>
      </c>
      <c r="JQ48" s="55" t="str">
        <f t="shared" si="43"/>
        <v/>
      </c>
      <c r="JR48" s="55" t="str">
        <f t="shared" si="43"/>
        <v/>
      </c>
      <c r="JS48" s="55" t="str">
        <f t="shared" si="43"/>
        <v/>
      </c>
      <c r="JT48" s="55" t="str">
        <f t="shared" si="43"/>
        <v/>
      </c>
      <c r="JU48" s="55" t="str">
        <f t="shared" si="43"/>
        <v/>
      </c>
      <c r="JV48" s="55" t="str">
        <f t="shared" si="43"/>
        <v/>
      </c>
      <c r="JW48" s="55" t="str">
        <f t="shared" si="43"/>
        <v/>
      </c>
      <c r="JX48" s="55" t="str">
        <f t="shared" si="43"/>
        <v/>
      </c>
      <c r="JY48" s="55" t="str">
        <f t="shared" si="43"/>
        <v/>
      </c>
      <c r="JZ48" s="55" t="str">
        <f t="shared" si="43"/>
        <v/>
      </c>
      <c r="KA48" s="56">
        <f t="shared" si="9"/>
        <v>0</v>
      </c>
      <c r="KB48" s="57" t="str">
        <f t="shared" si="26"/>
        <v/>
      </c>
      <c r="KC48" s="57" t="str">
        <f t="shared" si="10"/>
        <v/>
      </c>
      <c r="KD48" s="57" t="str">
        <f t="shared" si="27"/>
        <v/>
      </c>
      <c r="KE48" s="58" t="str">
        <f t="shared" si="28"/>
        <v/>
      </c>
      <c r="KF48" s="59" t="str">
        <f t="shared" si="11"/>
        <v/>
      </c>
      <c r="KG48" s="59" t="str">
        <f t="shared" si="12"/>
        <v/>
      </c>
      <c r="KH48" s="59" t="str">
        <f t="shared" si="13"/>
        <v/>
      </c>
      <c r="KI48" s="59">
        <f t="shared" si="14"/>
        <v>0</v>
      </c>
      <c r="KJ48" s="97">
        <v>40</v>
      </c>
    </row>
    <row r="49" spans="1:296" ht="25.5" x14ac:dyDescent="0.15">
      <c r="A49" s="97">
        <v>41</v>
      </c>
      <c r="B49" s="98" t="s">
        <v>132</v>
      </c>
      <c r="C49" s="98" t="s">
        <v>133</v>
      </c>
      <c r="D49" s="98" t="s">
        <v>134</v>
      </c>
      <c r="E49" s="99" t="s">
        <v>135</v>
      </c>
      <c r="F49" s="98">
        <v>2</v>
      </c>
      <c r="G49" s="62">
        <v>266233385.46000001</v>
      </c>
      <c r="H49" s="97">
        <v>41</v>
      </c>
      <c r="I49" s="37" t="s">
        <v>57</v>
      </c>
      <c r="J49" s="37" t="s">
        <v>57</v>
      </c>
      <c r="K49" s="37" t="s">
        <v>57</v>
      </c>
      <c r="L49" s="37" t="s">
        <v>57</v>
      </c>
      <c r="M49" s="37" t="s">
        <v>57</v>
      </c>
      <c r="N49" s="37">
        <v>253399314</v>
      </c>
      <c r="O49" s="37" t="s">
        <v>57</v>
      </c>
      <c r="P49" s="39" t="s">
        <v>57</v>
      </c>
      <c r="Q49" s="39" t="s">
        <v>57</v>
      </c>
      <c r="R49" s="37" t="s">
        <v>57</v>
      </c>
      <c r="S49" s="39" t="s">
        <v>57</v>
      </c>
      <c r="T49" s="37" t="s">
        <v>57</v>
      </c>
      <c r="U49" s="37" t="s">
        <v>57</v>
      </c>
      <c r="V49" s="37" t="s">
        <v>57</v>
      </c>
      <c r="W49" s="39" t="s">
        <v>57</v>
      </c>
      <c r="X49" s="37" t="s">
        <v>57</v>
      </c>
      <c r="Y49" s="97">
        <v>41</v>
      </c>
      <c r="Z49" s="37" t="str">
        <f t="shared" si="37"/>
        <v>NC</v>
      </c>
      <c r="AA49" s="37" t="str">
        <f t="shared" si="37"/>
        <v>NC</v>
      </c>
      <c r="AB49" s="37" t="str">
        <f t="shared" si="37"/>
        <v>NC</v>
      </c>
      <c r="AC49" s="37" t="str">
        <f t="shared" si="37"/>
        <v>NC</v>
      </c>
      <c r="AD49" s="37" t="str">
        <f t="shared" si="37"/>
        <v>NC</v>
      </c>
      <c r="AE49" s="37">
        <f t="shared" si="37"/>
        <v>253399314</v>
      </c>
      <c r="AF49" s="37" t="str">
        <f t="shared" si="37"/>
        <v>NC</v>
      </c>
      <c r="AG49" s="37" t="str">
        <f t="shared" si="37"/>
        <v>NC</v>
      </c>
      <c r="AH49" s="37" t="str">
        <f t="shared" si="37"/>
        <v>NC</v>
      </c>
      <c r="AI49" s="37" t="str">
        <f t="shared" si="37"/>
        <v>NC</v>
      </c>
      <c r="AJ49" s="37" t="str">
        <f t="shared" si="37"/>
        <v>NC</v>
      </c>
      <c r="AK49" s="37" t="str">
        <f t="shared" si="37"/>
        <v>NC</v>
      </c>
      <c r="AL49" s="37" t="str">
        <f t="shared" si="37"/>
        <v>NC</v>
      </c>
      <c r="AM49" s="37" t="str">
        <f t="shared" si="37"/>
        <v>NC</v>
      </c>
      <c r="AN49" s="37" t="str">
        <f t="shared" si="37"/>
        <v>NC</v>
      </c>
      <c r="AO49" s="37" t="str">
        <f t="shared" si="37"/>
        <v>NC</v>
      </c>
      <c r="AP49" s="97">
        <v>41</v>
      </c>
      <c r="AQ49" s="40" t="s">
        <v>58</v>
      </c>
      <c r="AR49" s="40" t="s">
        <v>59</v>
      </c>
      <c r="AS49" s="40" t="s">
        <v>59</v>
      </c>
      <c r="AT49" s="40" t="s">
        <v>59</v>
      </c>
      <c r="AU49" s="40" t="s">
        <v>59</v>
      </c>
      <c r="AV49" s="40" t="s">
        <v>59</v>
      </c>
      <c r="AW49" s="40" t="s">
        <v>59</v>
      </c>
      <c r="AX49" s="40" t="s">
        <v>58</v>
      </c>
      <c r="AY49" s="40" t="s">
        <v>59</v>
      </c>
      <c r="AZ49" s="40" t="s">
        <v>59</v>
      </c>
      <c r="BA49" s="40" t="s">
        <v>59</v>
      </c>
      <c r="BB49" s="40" t="s">
        <v>59</v>
      </c>
      <c r="BC49" s="40" t="s">
        <v>59</v>
      </c>
      <c r="BD49" s="40" t="s">
        <v>58</v>
      </c>
      <c r="BE49" s="40" t="s">
        <v>59</v>
      </c>
      <c r="BF49" s="40" t="s">
        <v>59</v>
      </c>
      <c r="BG49" s="97">
        <v>41</v>
      </c>
      <c r="BH49" s="41" t="s">
        <v>59</v>
      </c>
      <c r="BI49" s="41" t="s">
        <v>59</v>
      </c>
      <c r="BJ49" s="41" t="s">
        <v>58</v>
      </c>
      <c r="BK49" s="41" t="s">
        <v>59</v>
      </c>
      <c r="BL49" s="41" t="s">
        <v>59</v>
      </c>
      <c r="BM49" s="41" t="s">
        <v>59</v>
      </c>
      <c r="BN49" s="41" t="s">
        <v>59</v>
      </c>
      <c r="BO49" s="41" t="s">
        <v>59</v>
      </c>
      <c r="BP49" s="41" t="s">
        <v>59</v>
      </c>
      <c r="BQ49" s="41" t="s">
        <v>59</v>
      </c>
      <c r="BR49" s="41" t="s">
        <v>59</v>
      </c>
      <c r="BS49" s="41" t="s">
        <v>59</v>
      </c>
      <c r="BT49" s="41" t="s">
        <v>59</v>
      </c>
      <c r="BU49" s="41" t="s">
        <v>59</v>
      </c>
      <c r="BV49" s="41" t="s">
        <v>59</v>
      </c>
      <c r="BW49" s="41" t="s">
        <v>59</v>
      </c>
      <c r="BX49" s="97">
        <v>41</v>
      </c>
      <c r="BY49" s="42" t="s">
        <v>59</v>
      </c>
      <c r="BZ49" s="42" t="s">
        <v>59</v>
      </c>
      <c r="CA49" s="42" t="s">
        <v>58</v>
      </c>
      <c r="CB49" s="42" t="s">
        <v>59</v>
      </c>
      <c r="CC49" s="42" t="s">
        <v>59</v>
      </c>
      <c r="CD49" s="42" t="s">
        <v>59</v>
      </c>
      <c r="CE49" s="42" t="s">
        <v>59</v>
      </c>
      <c r="CF49" s="42" t="s">
        <v>59</v>
      </c>
      <c r="CG49" s="42" t="s">
        <v>59</v>
      </c>
      <c r="CH49" s="42" t="s">
        <v>59</v>
      </c>
      <c r="CI49" s="42" t="s">
        <v>59</v>
      </c>
      <c r="CJ49" s="42" t="s">
        <v>59</v>
      </c>
      <c r="CK49" s="42" t="s">
        <v>59</v>
      </c>
      <c r="CL49" s="42" t="s">
        <v>59</v>
      </c>
      <c r="CM49" s="42" t="s">
        <v>59</v>
      </c>
      <c r="CN49" s="42" t="s">
        <v>59</v>
      </c>
      <c r="CO49" s="97">
        <v>41</v>
      </c>
      <c r="CP49" s="43" t="str">
        <f t="shared" si="44"/>
        <v>NO CUMPLE</v>
      </c>
      <c r="CQ49" s="43" t="str">
        <f t="shared" si="44"/>
        <v>CUMPLE</v>
      </c>
      <c r="CR49" s="43" t="str">
        <f t="shared" si="44"/>
        <v>NO CUMPLE</v>
      </c>
      <c r="CS49" s="43" t="str">
        <f t="shared" si="44"/>
        <v>CUMPLE</v>
      </c>
      <c r="CT49" s="43" t="str">
        <f t="shared" si="44"/>
        <v>CUMPLE</v>
      </c>
      <c r="CU49" s="43" t="str">
        <f t="shared" si="44"/>
        <v>CUMPLE</v>
      </c>
      <c r="CV49" s="43" t="str">
        <f t="shared" si="44"/>
        <v>CUMPLE</v>
      </c>
      <c r="CW49" s="43" t="str">
        <f t="shared" si="44"/>
        <v>NO CUMPLE</v>
      </c>
      <c r="CX49" s="43" t="str">
        <f t="shared" si="44"/>
        <v>CUMPLE</v>
      </c>
      <c r="CY49" s="43" t="str">
        <f t="shared" si="44"/>
        <v>CUMPLE</v>
      </c>
      <c r="CZ49" s="43" t="str">
        <f t="shared" si="44"/>
        <v>CUMPLE</v>
      </c>
      <c r="DA49" s="43" t="str">
        <f t="shared" si="44"/>
        <v>CUMPLE</v>
      </c>
      <c r="DB49" s="43" t="str">
        <f t="shared" si="44"/>
        <v>CUMPLE</v>
      </c>
      <c r="DC49" s="43" t="str">
        <f t="shared" si="44"/>
        <v>NO CUMPLE</v>
      </c>
      <c r="DD49" s="43" t="str">
        <f t="shared" si="44"/>
        <v>CUMPLE</v>
      </c>
      <c r="DE49" s="43" t="str">
        <f t="shared" si="32"/>
        <v>CUMPLE</v>
      </c>
      <c r="DF49" s="97">
        <v>41</v>
      </c>
      <c r="DG49" s="44" t="s">
        <v>57</v>
      </c>
      <c r="DH49" s="44" t="s">
        <v>57</v>
      </c>
      <c r="DI49" s="44" t="s">
        <v>57</v>
      </c>
      <c r="DJ49" s="44" t="s">
        <v>57</v>
      </c>
      <c r="DK49" s="44" t="s">
        <v>57</v>
      </c>
      <c r="DL49" s="44" t="s">
        <v>59</v>
      </c>
      <c r="DM49" s="44" t="s">
        <v>57</v>
      </c>
      <c r="DN49" s="44" t="s">
        <v>57</v>
      </c>
      <c r="DO49" s="44" t="s">
        <v>57</v>
      </c>
      <c r="DP49" s="44" t="s">
        <v>57</v>
      </c>
      <c r="DQ49" s="44" t="s">
        <v>57</v>
      </c>
      <c r="DR49" s="44" t="s">
        <v>57</v>
      </c>
      <c r="DS49" s="44" t="s">
        <v>57</v>
      </c>
      <c r="DT49" s="44" t="s">
        <v>57</v>
      </c>
      <c r="DU49" s="44" t="s">
        <v>57</v>
      </c>
      <c r="DV49" s="44" t="s">
        <v>57</v>
      </c>
      <c r="DW49" s="97">
        <v>41</v>
      </c>
      <c r="DX49" s="45" t="s">
        <v>57</v>
      </c>
      <c r="DY49" s="45" t="s">
        <v>57</v>
      </c>
      <c r="DZ49" s="45" t="s">
        <v>57</v>
      </c>
      <c r="EA49" s="45" t="s">
        <v>57</v>
      </c>
      <c r="EB49" s="45" t="s">
        <v>57</v>
      </c>
      <c r="EC49" s="45" t="s">
        <v>59</v>
      </c>
      <c r="ED49" s="45" t="s">
        <v>57</v>
      </c>
      <c r="EE49" s="45" t="s">
        <v>57</v>
      </c>
      <c r="EF49" s="45" t="s">
        <v>57</v>
      </c>
      <c r="EG49" s="45" t="s">
        <v>57</v>
      </c>
      <c r="EH49" s="45" t="s">
        <v>57</v>
      </c>
      <c r="EI49" s="45" t="s">
        <v>57</v>
      </c>
      <c r="EJ49" s="45" t="s">
        <v>57</v>
      </c>
      <c r="EK49" s="45" t="s">
        <v>57</v>
      </c>
      <c r="EL49" s="45" t="s">
        <v>57</v>
      </c>
      <c r="EM49" s="45" t="s">
        <v>57</v>
      </c>
      <c r="EN49" s="97">
        <v>41</v>
      </c>
      <c r="EO49" s="37" t="str">
        <f t="shared" si="45"/>
        <v/>
      </c>
      <c r="EP49" s="37" t="str">
        <f t="shared" si="45"/>
        <v/>
      </c>
      <c r="EQ49" s="37" t="str">
        <f t="shared" si="45"/>
        <v/>
      </c>
      <c r="ER49" s="37" t="str">
        <f t="shared" si="45"/>
        <v/>
      </c>
      <c r="ES49" s="37" t="str">
        <f t="shared" si="45"/>
        <v/>
      </c>
      <c r="ET49" s="37">
        <f t="shared" si="45"/>
        <v>253399314</v>
      </c>
      <c r="EU49" s="37" t="str">
        <f t="shared" si="45"/>
        <v/>
      </c>
      <c r="EV49" s="37" t="str">
        <f t="shared" si="45"/>
        <v/>
      </c>
      <c r="EW49" s="37" t="str">
        <f t="shared" si="45"/>
        <v/>
      </c>
      <c r="EX49" s="37" t="str">
        <f t="shared" si="45"/>
        <v/>
      </c>
      <c r="EY49" s="37" t="str">
        <f t="shared" si="45"/>
        <v/>
      </c>
      <c r="EZ49" s="37" t="str">
        <f t="shared" si="45"/>
        <v/>
      </c>
      <c r="FA49" s="37" t="str">
        <f t="shared" si="45"/>
        <v/>
      </c>
      <c r="FB49" s="37" t="str">
        <f t="shared" si="45"/>
        <v/>
      </c>
      <c r="FC49" s="37" t="str">
        <f t="shared" si="45"/>
        <v/>
      </c>
      <c r="FD49" s="37" t="str">
        <f t="shared" si="33"/>
        <v/>
      </c>
      <c r="FE49" s="37">
        <v>266233385.46000001</v>
      </c>
      <c r="FF49" s="37">
        <v>266233385.46000001</v>
      </c>
      <c r="FG49" s="46">
        <f t="shared" si="16"/>
        <v>1</v>
      </c>
      <c r="FH49" s="46">
        <f t="shared" si="17"/>
        <v>0</v>
      </c>
      <c r="FI49" s="47">
        <f t="shared" si="18"/>
        <v>253399314</v>
      </c>
      <c r="FJ49" s="48">
        <f t="shared" si="30"/>
        <v>950247.42749999999</v>
      </c>
      <c r="FK49" s="97">
        <v>41</v>
      </c>
      <c r="FL49" s="49" t="str">
        <f t="shared" si="38"/>
        <v/>
      </c>
      <c r="FM49" s="49" t="str">
        <f t="shared" si="38"/>
        <v/>
      </c>
      <c r="FN49" s="49" t="str">
        <f t="shared" si="38"/>
        <v/>
      </c>
      <c r="FO49" s="49" t="str">
        <f t="shared" si="38"/>
        <v/>
      </c>
      <c r="FP49" s="49" t="str">
        <f t="shared" si="38"/>
        <v/>
      </c>
      <c r="FQ49" s="49">
        <f t="shared" si="38"/>
        <v>26666.666666666668</v>
      </c>
      <c r="FR49" s="49" t="str">
        <f t="shared" si="38"/>
        <v/>
      </c>
      <c r="FS49" s="49" t="str">
        <f t="shared" si="38"/>
        <v/>
      </c>
      <c r="FT49" s="49" t="str">
        <f t="shared" si="38"/>
        <v/>
      </c>
      <c r="FU49" s="49" t="str">
        <f t="shared" si="38"/>
        <v/>
      </c>
      <c r="FV49" s="49" t="str">
        <f t="shared" si="38"/>
        <v/>
      </c>
      <c r="FW49" s="49" t="str">
        <f t="shared" si="38"/>
        <v/>
      </c>
      <c r="FX49" s="49" t="str">
        <f t="shared" si="38"/>
        <v/>
      </c>
      <c r="FY49" s="49" t="str">
        <f t="shared" si="38"/>
        <v/>
      </c>
      <c r="FZ49" s="49" t="str">
        <f t="shared" si="38"/>
        <v/>
      </c>
      <c r="GA49" s="49" t="str">
        <f t="shared" si="38"/>
        <v/>
      </c>
      <c r="GB49" s="97">
        <v>41</v>
      </c>
      <c r="GC49" s="50" t="str">
        <f t="shared" si="39"/>
        <v/>
      </c>
      <c r="GD49" s="50" t="str">
        <f t="shared" si="39"/>
        <v/>
      </c>
      <c r="GE49" s="50" t="str">
        <f t="shared" si="39"/>
        <v/>
      </c>
      <c r="GF49" s="50" t="str">
        <f t="shared" si="39"/>
        <v/>
      </c>
      <c r="GG49" s="50" t="str">
        <f t="shared" si="39"/>
        <v/>
      </c>
      <c r="GH49" s="50">
        <f t="shared" si="39"/>
        <v>0</v>
      </c>
      <c r="GI49" s="50" t="str">
        <f t="shared" si="39"/>
        <v/>
      </c>
      <c r="GJ49" s="50" t="str">
        <f t="shared" si="39"/>
        <v/>
      </c>
      <c r="GK49" s="50" t="str">
        <f t="shared" si="39"/>
        <v/>
      </c>
      <c r="GL49" s="50" t="str">
        <f t="shared" si="39"/>
        <v/>
      </c>
      <c r="GM49" s="50" t="str">
        <f t="shared" si="39"/>
        <v/>
      </c>
      <c r="GN49" s="50" t="str">
        <f t="shared" si="39"/>
        <v/>
      </c>
      <c r="GO49" s="50" t="str">
        <f t="shared" si="39"/>
        <v/>
      </c>
      <c r="GP49" s="50" t="str">
        <f t="shared" si="39"/>
        <v/>
      </c>
      <c r="GQ49" s="50" t="str">
        <f t="shared" si="39"/>
        <v/>
      </c>
      <c r="GR49" s="50" t="str">
        <f t="shared" si="39"/>
        <v/>
      </c>
      <c r="GS49" s="97">
        <v>41</v>
      </c>
      <c r="GT49" s="51" t="str">
        <f t="shared" si="40"/>
        <v/>
      </c>
      <c r="GU49" s="51" t="str">
        <f t="shared" si="40"/>
        <v/>
      </c>
      <c r="GV49" s="51" t="str">
        <f t="shared" si="40"/>
        <v/>
      </c>
      <c r="GW49" s="51" t="str">
        <f t="shared" si="40"/>
        <v/>
      </c>
      <c r="GX49" s="51" t="str">
        <f t="shared" si="40"/>
        <v/>
      </c>
      <c r="GY49" s="51">
        <f t="shared" si="40"/>
        <v>0</v>
      </c>
      <c r="GZ49" s="51" t="str">
        <f t="shared" si="40"/>
        <v/>
      </c>
      <c r="HA49" s="51" t="str">
        <f t="shared" si="40"/>
        <v/>
      </c>
      <c r="HB49" s="51" t="str">
        <f t="shared" si="40"/>
        <v/>
      </c>
      <c r="HC49" s="51" t="str">
        <f t="shared" si="40"/>
        <v/>
      </c>
      <c r="HD49" s="51" t="str">
        <f t="shared" si="40"/>
        <v/>
      </c>
      <c r="HE49" s="51" t="str">
        <f t="shared" si="40"/>
        <v/>
      </c>
      <c r="HF49" s="51" t="str">
        <f t="shared" si="40"/>
        <v/>
      </c>
      <c r="HG49" s="51" t="str">
        <f t="shared" si="40"/>
        <v/>
      </c>
      <c r="HH49" s="51" t="str">
        <f t="shared" si="40"/>
        <v/>
      </c>
      <c r="HI49" s="51" t="str">
        <f t="shared" si="40"/>
        <v/>
      </c>
      <c r="HJ49" s="100">
        <f t="shared" si="22"/>
        <v>0</v>
      </c>
      <c r="HK49" s="97">
        <v>41</v>
      </c>
      <c r="HL49" s="52" t="str">
        <f t="shared" si="41"/>
        <v/>
      </c>
      <c r="HM49" s="52" t="str">
        <f t="shared" si="41"/>
        <v/>
      </c>
      <c r="HN49" s="52" t="str">
        <f t="shared" si="41"/>
        <v/>
      </c>
      <c r="HO49" s="52" t="str">
        <f t="shared" si="41"/>
        <v/>
      </c>
      <c r="HP49" s="52" t="str">
        <f t="shared" si="41"/>
        <v/>
      </c>
      <c r="HQ49" s="52">
        <f t="shared" si="41"/>
        <v>40</v>
      </c>
      <c r="HR49" s="52" t="str">
        <f t="shared" si="41"/>
        <v/>
      </c>
      <c r="HS49" s="52" t="str">
        <f t="shared" si="41"/>
        <v/>
      </c>
      <c r="HT49" s="52" t="str">
        <f t="shared" si="41"/>
        <v/>
      </c>
      <c r="HU49" s="52" t="str">
        <f t="shared" si="41"/>
        <v/>
      </c>
      <c r="HV49" s="52" t="str">
        <f t="shared" si="41"/>
        <v/>
      </c>
      <c r="HW49" s="52" t="str">
        <f t="shared" si="41"/>
        <v/>
      </c>
      <c r="HX49" s="52" t="str">
        <f t="shared" si="41"/>
        <v/>
      </c>
      <c r="HY49" s="52" t="str">
        <f t="shared" si="41"/>
        <v/>
      </c>
      <c r="HZ49" s="52" t="str">
        <f t="shared" si="41"/>
        <v/>
      </c>
      <c r="IA49" s="52" t="str">
        <f t="shared" si="41"/>
        <v/>
      </c>
      <c r="IB49" s="97">
        <v>41</v>
      </c>
      <c r="IC49" s="53"/>
      <c r="ID49" s="53"/>
      <c r="IE49" s="53"/>
      <c r="IF49" s="53"/>
      <c r="IG49" s="53"/>
      <c r="IH49" s="53">
        <v>36</v>
      </c>
      <c r="II49" s="53"/>
      <c r="IJ49" s="53"/>
      <c r="IK49" s="53"/>
      <c r="IL49" s="53"/>
      <c r="IM49" s="53"/>
      <c r="IN49" s="53"/>
      <c r="IO49" s="53"/>
      <c r="IP49" s="53"/>
      <c r="IQ49" s="53"/>
      <c r="IR49" s="53"/>
      <c r="IS49" s="97">
        <v>41</v>
      </c>
      <c r="IT49" s="54">
        <f t="shared" si="42"/>
        <v>0</v>
      </c>
      <c r="IU49" s="54">
        <f t="shared" si="42"/>
        <v>0</v>
      </c>
      <c r="IV49" s="54">
        <f t="shared" si="42"/>
        <v>0</v>
      </c>
      <c r="IW49" s="54">
        <f t="shared" si="42"/>
        <v>0</v>
      </c>
      <c r="IX49" s="54">
        <f t="shared" si="42"/>
        <v>0</v>
      </c>
      <c r="IY49" s="54">
        <f t="shared" si="42"/>
        <v>20</v>
      </c>
      <c r="IZ49" s="54">
        <f t="shared" si="42"/>
        <v>0</v>
      </c>
      <c r="JA49" s="54">
        <f t="shared" si="42"/>
        <v>0</v>
      </c>
      <c r="JB49" s="54">
        <f t="shared" si="42"/>
        <v>0</v>
      </c>
      <c r="JC49" s="54">
        <f t="shared" si="42"/>
        <v>0</v>
      </c>
      <c r="JD49" s="54">
        <f t="shared" si="42"/>
        <v>0</v>
      </c>
      <c r="JE49" s="54">
        <f t="shared" si="42"/>
        <v>0</v>
      </c>
      <c r="JF49" s="54">
        <f t="shared" si="42"/>
        <v>0</v>
      </c>
      <c r="JG49" s="54">
        <f t="shared" si="42"/>
        <v>0</v>
      </c>
      <c r="JH49" s="54">
        <f t="shared" si="42"/>
        <v>0</v>
      </c>
      <c r="JI49" s="54">
        <f t="shared" si="42"/>
        <v>0</v>
      </c>
      <c r="JJ49" s="97">
        <v>41</v>
      </c>
      <c r="JK49" s="55" t="str">
        <f t="shared" si="43"/>
        <v/>
      </c>
      <c r="JL49" s="55" t="str">
        <f t="shared" si="43"/>
        <v/>
      </c>
      <c r="JM49" s="55" t="str">
        <f t="shared" si="43"/>
        <v/>
      </c>
      <c r="JN49" s="55" t="str">
        <f t="shared" si="43"/>
        <v/>
      </c>
      <c r="JO49" s="55" t="str">
        <f t="shared" si="43"/>
        <v/>
      </c>
      <c r="JP49" s="55">
        <f t="shared" si="43"/>
        <v>60</v>
      </c>
      <c r="JQ49" s="55" t="str">
        <f t="shared" si="43"/>
        <v/>
      </c>
      <c r="JR49" s="55" t="str">
        <f t="shared" si="43"/>
        <v/>
      </c>
      <c r="JS49" s="55" t="str">
        <f t="shared" si="43"/>
        <v/>
      </c>
      <c r="JT49" s="55" t="str">
        <f t="shared" si="43"/>
        <v/>
      </c>
      <c r="JU49" s="55" t="str">
        <f t="shared" si="43"/>
        <v/>
      </c>
      <c r="JV49" s="55" t="str">
        <f t="shared" si="43"/>
        <v/>
      </c>
      <c r="JW49" s="55" t="str">
        <f t="shared" si="43"/>
        <v/>
      </c>
      <c r="JX49" s="55" t="str">
        <f t="shared" si="43"/>
        <v/>
      </c>
      <c r="JY49" s="55" t="str">
        <f t="shared" si="43"/>
        <v/>
      </c>
      <c r="JZ49" s="55" t="str">
        <f t="shared" si="43"/>
        <v/>
      </c>
      <c r="KA49" s="56">
        <f t="shared" si="9"/>
        <v>60</v>
      </c>
      <c r="KB49" s="57" t="str">
        <f t="shared" si="26"/>
        <v>ELECTRONICA I+D SAS</v>
      </c>
      <c r="KC49" s="57" t="str">
        <f t="shared" si="10"/>
        <v/>
      </c>
      <c r="KD49" s="57" t="str">
        <f t="shared" si="27"/>
        <v/>
      </c>
      <c r="KE49" s="58" t="str">
        <f t="shared" si="28"/>
        <v>ELECTRONICA I+D SAS</v>
      </c>
      <c r="KF49" s="59">
        <f t="shared" si="11"/>
        <v>253399314</v>
      </c>
      <c r="KG49" s="59" t="str">
        <f t="shared" si="12"/>
        <v/>
      </c>
      <c r="KH49" s="59" t="str">
        <f t="shared" si="13"/>
        <v/>
      </c>
      <c r="KI49" s="59">
        <f t="shared" si="14"/>
        <v>253399314</v>
      </c>
      <c r="KJ49" s="97">
        <v>41</v>
      </c>
    </row>
    <row r="50" spans="1:296" ht="25.5" x14ac:dyDescent="0.15">
      <c r="A50" s="97">
        <v>42</v>
      </c>
      <c r="B50" s="98" t="s">
        <v>132</v>
      </c>
      <c r="C50" s="98" t="s">
        <v>133</v>
      </c>
      <c r="D50" s="98" t="s">
        <v>134</v>
      </c>
      <c r="E50" s="99" t="s">
        <v>136</v>
      </c>
      <c r="F50" s="98">
        <v>2</v>
      </c>
      <c r="G50" s="62">
        <v>14132700.847999999</v>
      </c>
      <c r="H50" s="97">
        <v>42</v>
      </c>
      <c r="I50" s="37" t="s">
        <v>57</v>
      </c>
      <c r="J50" s="37" t="s">
        <v>57</v>
      </c>
      <c r="K50" s="37" t="s">
        <v>57</v>
      </c>
      <c r="L50" s="37" t="s">
        <v>57</v>
      </c>
      <c r="M50" s="37" t="s">
        <v>57</v>
      </c>
      <c r="N50" s="37">
        <v>14042000</v>
      </c>
      <c r="O50" s="37" t="s">
        <v>57</v>
      </c>
      <c r="P50" s="39" t="s">
        <v>57</v>
      </c>
      <c r="Q50" s="39" t="s">
        <v>57</v>
      </c>
      <c r="R50" s="37" t="s">
        <v>57</v>
      </c>
      <c r="S50" s="39" t="s">
        <v>57</v>
      </c>
      <c r="T50" s="37">
        <v>13708719.08</v>
      </c>
      <c r="U50" s="37" t="s">
        <v>57</v>
      </c>
      <c r="V50" s="37" t="s">
        <v>57</v>
      </c>
      <c r="W50" s="39" t="s">
        <v>57</v>
      </c>
      <c r="X50" s="37" t="s">
        <v>57</v>
      </c>
      <c r="Y50" s="97">
        <v>42</v>
      </c>
      <c r="Z50" s="37" t="str">
        <f t="shared" si="37"/>
        <v>NC</v>
      </c>
      <c r="AA50" s="37" t="str">
        <f t="shared" si="37"/>
        <v>NC</v>
      </c>
      <c r="AB50" s="37" t="str">
        <f t="shared" si="37"/>
        <v>NC</v>
      </c>
      <c r="AC50" s="37" t="str">
        <f t="shared" si="37"/>
        <v>NC</v>
      </c>
      <c r="AD50" s="37" t="str">
        <f t="shared" si="37"/>
        <v>NC</v>
      </c>
      <c r="AE50" s="37">
        <f t="shared" si="37"/>
        <v>14042000</v>
      </c>
      <c r="AF50" s="37" t="str">
        <f t="shared" si="37"/>
        <v>NC</v>
      </c>
      <c r="AG50" s="37" t="str">
        <f t="shared" si="37"/>
        <v>NC</v>
      </c>
      <c r="AH50" s="37" t="str">
        <f t="shared" si="37"/>
        <v>NC</v>
      </c>
      <c r="AI50" s="37" t="str">
        <f t="shared" si="37"/>
        <v>NC</v>
      </c>
      <c r="AJ50" s="37" t="str">
        <f t="shared" si="37"/>
        <v>NC</v>
      </c>
      <c r="AK50" s="37">
        <f t="shared" si="37"/>
        <v>13708719.08</v>
      </c>
      <c r="AL50" s="37" t="str">
        <f t="shared" si="37"/>
        <v>NC</v>
      </c>
      <c r="AM50" s="37" t="str">
        <f t="shared" si="37"/>
        <v>NC</v>
      </c>
      <c r="AN50" s="37" t="str">
        <f t="shared" si="37"/>
        <v>NC</v>
      </c>
      <c r="AO50" s="37" t="str">
        <f t="shared" si="37"/>
        <v>NC</v>
      </c>
      <c r="AP50" s="97">
        <v>42</v>
      </c>
      <c r="AQ50" s="40" t="s">
        <v>58</v>
      </c>
      <c r="AR50" s="40" t="s">
        <v>59</v>
      </c>
      <c r="AS50" s="40" t="s">
        <v>59</v>
      </c>
      <c r="AT50" s="40" t="s">
        <v>59</v>
      </c>
      <c r="AU50" s="40" t="s">
        <v>59</v>
      </c>
      <c r="AV50" s="40" t="s">
        <v>59</v>
      </c>
      <c r="AW50" s="40" t="s">
        <v>59</v>
      </c>
      <c r="AX50" s="40" t="s">
        <v>58</v>
      </c>
      <c r="AY50" s="40" t="s">
        <v>59</v>
      </c>
      <c r="AZ50" s="40" t="s">
        <v>59</v>
      </c>
      <c r="BA50" s="40" t="s">
        <v>59</v>
      </c>
      <c r="BB50" s="40" t="s">
        <v>59</v>
      </c>
      <c r="BC50" s="40" t="s">
        <v>59</v>
      </c>
      <c r="BD50" s="40" t="s">
        <v>58</v>
      </c>
      <c r="BE50" s="40" t="s">
        <v>59</v>
      </c>
      <c r="BF50" s="40" t="s">
        <v>59</v>
      </c>
      <c r="BG50" s="97">
        <v>42</v>
      </c>
      <c r="BH50" s="41" t="s">
        <v>59</v>
      </c>
      <c r="BI50" s="41" t="s">
        <v>59</v>
      </c>
      <c r="BJ50" s="41" t="s">
        <v>58</v>
      </c>
      <c r="BK50" s="41" t="s">
        <v>59</v>
      </c>
      <c r="BL50" s="41" t="s">
        <v>59</v>
      </c>
      <c r="BM50" s="41" t="s">
        <v>59</v>
      </c>
      <c r="BN50" s="41" t="s">
        <v>59</v>
      </c>
      <c r="BO50" s="41" t="s">
        <v>59</v>
      </c>
      <c r="BP50" s="41" t="s">
        <v>59</v>
      </c>
      <c r="BQ50" s="41" t="s">
        <v>59</v>
      </c>
      <c r="BR50" s="41" t="s">
        <v>59</v>
      </c>
      <c r="BS50" s="41" t="s">
        <v>59</v>
      </c>
      <c r="BT50" s="41" t="s">
        <v>59</v>
      </c>
      <c r="BU50" s="41" t="s">
        <v>59</v>
      </c>
      <c r="BV50" s="41" t="s">
        <v>59</v>
      </c>
      <c r="BW50" s="41" t="s">
        <v>59</v>
      </c>
      <c r="BX50" s="97">
        <v>42</v>
      </c>
      <c r="BY50" s="42" t="s">
        <v>59</v>
      </c>
      <c r="BZ50" s="42" t="s">
        <v>59</v>
      </c>
      <c r="CA50" s="42" t="s">
        <v>58</v>
      </c>
      <c r="CB50" s="42" t="s">
        <v>59</v>
      </c>
      <c r="CC50" s="42" t="s">
        <v>59</v>
      </c>
      <c r="CD50" s="42" t="s">
        <v>59</v>
      </c>
      <c r="CE50" s="42" t="s">
        <v>59</v>
      </c>
      <c r="CF50" s="42" t="s">
        <v>59</v>
      </c>
      <c r="CG50" s="42" t="s">
        <v>59</v>
      </c>
      <c r="CH50" s="42" t="s">
        <v>59</v>
      </c>
      <c r="CI50" s="42" t="s">
        <v>59</v>
      </c>
      <c r="CJ50" s="42" t="s">
        <v>59</v>
      </c>
      <c r="CK50" s="42" t="s">
        <v>59</v>
      </c>
      <c r="CL50" s="42" t="s">
        <v>59</v>
      </c>
      <c r="CM50" s="42" t="s">
        <v>59</v>
      </c>
      <c r="CN50" s="42" t="s">
        <v>59</v>
      </c>
      <c r="CO50" s="97">
        <v>42</v>
      </c>
      <c r="CP50" s="43" t="str">
        <f t="shared" si="44"/>
        <v>NO CUMPLE</v>
      </c>
      <c r="CQ50" s="43" t="str">
        <f t="shared" si="44"/>
        <v>CUMPLE</v>
      </c>
      <c r="CR50" s="43" t="str">
        <f t="shared" si="44"/>
        <v>NO CUMPLE</v>
      </c>
      <c r="CS50" s="43" t="str">
        <f t="shared" si="44"/>
        <v>CUMPLE</v>
      </c>
      <c r="CT50" s="43" t="str">
        <f t="shared" si="44"/>
        <v>CUMPLE</v>
      </c>
      <c r="CU50" s="43" t="str">
        <f t="shared" si="44"/>
        <v>CUMPLE</v>
      </c>
      <c r="CV50" s="43" t="str">
        <f t="shared" si="44"/>
        <v>CUMPLE</v>
      </c>
      <c r="CW50" s="43" t="str">
        <f t="shared" si="44"/>
        <v>NO CUMPLE</v>
      </c>
      <c r="CX50" s="43" t="str">
        <f t="shared" si="44"/>
        <v>CUMPLE</v>
      </c>
      <c r="CY50" s="43" t="str">
        <f t="shared" si="44"/>
        <v>CUMPLE</v>
      </c>
      <c r="CZ50" s="43" t="str">
        <f t="shared" si="44"/>
        <v>CUMPLE</v>
      </c>
      <c r="DA50" s="43" t="str">
        <f t="shared" si="44"/>
        <v>CUMPLE</v>
      </c>
      <c r="DB50" s="43" t="str">
        <f t="shared" si="44"/>
        <v>CUMPLE</v>
      </c>
      <c r="DC50" s="43" t="str">
        <f t="shared" si="44"/>
        <v>NO CUMPLE</v>
      </c>
      <c r="DD50" s="43" t="str">
        <f t="shared" si="44"/>
        <v>CUMPLE</v>
      </c>
      <c r="DE50" s="43" t="str">
        <f t="shared" si="32"/>
        <v>CUMPLE</v>
      </c>
      <c r="DF50" s="97">
        <v>42</v>
      </c>
      <c r="DG50" s="44" t="s">
        <v>57</v>
      </c>
      <c r="DH50" s="44" t="s">
        <v>57</v>
      </c>
      <c r="DI50" s="44" t="s">
        <v>57</v>
      </c>
      <c r="DJ50" s="44" t="s">
        <v>57</v>
      </c>
      <c r="DK50" s="44" t="s">
        <v>57</v>
      </c>
      <c r="DL50" s="44" t="s">
        <v>59</v>
      </c>
      <c r="DM50" s="44" t="s">
        <v>57</v>
      </c>
      <c r="DN50" s="44" t="s">
        <v>57</v>
      </c>
      <c r="DO50" s="44" t="s">
        <v>57</v>
      </c>
      <c r="DP50" s="44" t="s">
        <v>57</v>
      </c>
      <c r="DQ50" s="44" t="s">
        <v>57</v>
      </c>
      <c r="DR50" s="44" t="s">
        <v>58</v>
      </c>
      <c r="DS50" s="44" t="s">
        <v>57</v>
      </c>
      <c r="DT50" s="44" t="s">
        <v>57</v>
      </c>
      <c r="DU50" s="44" t="s">
        <v>57</v>
      </c>
      <c r="DV50" s="44" t="s">
        <v>57</v>
      </c>
      <c r="DW50" s="97">
        <v>42</v>
      </c>
      <c r="DX50" s="45" t="s">
        <v>57</v>
      </c>
      <c r="DY50" s="45" t="s">
        <v>57</v>
      </c>
      <c r="DZ50" s="45" t="s">
        <v>57</v>
      </c>
      <c r="EA50" s="45" t="s">
        <v>57</v>
      </c>
      <c r="EB50" s="45" t="s">
        <v>57</v>
      </c>
      <c r="EC50" s="45" t="s">
        <v>59</v>
      </c>
      <c r="ED50" s="45" t="s">
        <v>57</v>
      </c>
      <c r="EE50" s="45" t="s">
        <v>57</v>
      </c>
      <c r="EF50" s="45" t="s">
        <v>57</v>
      </c>
      <c r="EG50" s="45" t="s">
        <v>57</v>
      </c>
      <c r="EH50" s="45" t="s">
        <v>57</v>
      </c>
      <c r="EI50" s="45" t="s">
        <v>59</v>
      </c>
      <c r="EJ50" s="45" t="s">
        <v>57</v>
      </c>
      <c r="EK50" s="45" t="s">
        <v>57</v>
      </c>
      <c r="EL50" s="45" t="s">
        <v>57</v>
      </c>
      <c r="EM50" s="45" t="s">
        <v>57</v>
      </c>
      <c r="EN50" s="97">
        <v>42</v>
      </c>
      <c r="EO50" s="37" t="str">
        <f t="shared" si="45"/>
        <v/>
      </c>
      <c r="EP50" s="37" t="str">
        <f t="shared" si="45"/>
        <v/>
      </c>
      <c r="EQ50" s="37" t="str">
        <f t="shared" si="45"/>
        <v/>
      </c>
      <c r="ER50" s="37" t="str">
        <f t="shared" si="45"/>
        <v/>
      </c>
      <c r="ES50" s="37" t="str">
        <f t="shared" si="45"/>
        <v/>
      </c>
      <c r="ET50" s="37">
        <f t="shared" si="45"/>
        <v>14042000</v>
      </c>
      <c r="EU50" s="37" t="str">
        <f t="shared" si="45"/>
        <v/>
      </c>
      <c r="EV50" s="37" t="str">
        <f t="shared" si="45"/>
        <v/>
      </c>
      <c r="EW50" s="37" t="str">
        <f t="shared" si="45"/>
        <v/>
      </c>
      <c r="EX50" s="37" t="str">
        <f t="shared" si="45"/>
        <v/>
      </c>
      <c r="EY50" s="37" t="str">
        <f t="shared" si="45"/>
        <v/>
      </c>
      <c r="EZ50" s="37" t="str">
        <f t="shared" si="45"/>
        <v/>
      </c>
      <c r="FA50" s="37" t="str">
        <f t="shared" si="45"/>
        <v/>
      </c>
      <c r="FB50" s="37" t="str">
        <f t="shared" si="45"/>
        <v/>
      </c>
      <c r="FC50" s="37" t="str">
        <f t="shared" si="45"/>
        <v/>
      </c>
      <c r="FD50" s="37" t="str">
        <f t="shared" si="33"/>
        <v/>
      </c>
      <c r="FE50" s="37">
        <v>14132700.847999999</v>
      </c>
      <c r="FF50" s="37">
        <v>14132700.847999999</v>
      </c>
      <c r="FG50" s="46">
        <f t="shared" si="16"/>
        <v>1</v>
      </c>
      <c r="FH50" s="46">
        <f t="shared" si="17"/>
        <v>0</v>
      </c>
      <c r="FI50" s="47">
        <f t="shared" si="18"/>
        <v>14042000</v>
      </c>
      <c r="FJ50" s="48">
        <f t="shared" si="30"/>
        <v>52657.5</v>
      </c>
      <c r="FK50" s="97">
        <v>42</v>
      </c>
      <c r="FL50" s="49" t="str">
        <f t="shared" si="38"/>
        <v/>
      </c>
      <c r="FM50" s="49" t="str">
        <f t="shared" si="38"/>
        <v/>
      </c>
      <c r="FN50" s="49" t="str">
        <f t="shared" si="38"/>
        <v/>
      </c>
      <c r="FO50" s="49" t="str">
        <f t="shared" si="38"/>
        <v/>
      </c>
      <c r="FP50" s="49" t="str">
        <f t="shared" si="38"/>
        <v/>
      </c>
      <c r="FQ50" s="49">
        <f t="shared" si="38"/>
        <v>26666.666666666668</v>
      </c>
      <c r="FR50" s="49" t="str">
        <f t="shared" si="38"/>
        <v/>
      </c>
      <c r="FS50" s="49" t="str">
        <f t="shared" si="38"/>
        <v/>
      </c>
      <c r="FT50" s="49" t="str">
        <f t="shared" si="38"/>
        <v/>
      </c>
      <c r="FU50" s="49" t="str">
        <f t="shared" si="38"/>
        <v/>
      </c>
      <c r="FV50" s="49" t="str">
        <f t="shared" si="38"/>
        <v/>
      </c>
      <c r="FW50" s="49" t="str">
        <f t="shared" si="38"/>
        <v/>
      </c>
      <c r="FX50" s="49" t="str">
        <f t="shared" si="38"/>
        <v/>
      </c>
      <c r="FY50" s="49" t="str">
        <f t="shared" si="38"/>
        <v/>
      </c>
      <c r="FZ50" s="49" t="str">
        <f t="shared" si="38"/>
        <v/>
      </c>
      <c r="GA50" s="49" t="str">
        <f t="shared" si="38"/>
        <v/>
      </c>
      <c r="GB50" s="97">
        <v>42</v>
      </c>
      <c r="GC50" s="50" t="str">
        <f t="shared" si="39"/>
        <v/>
      </c>
      <c r="GD50" s="50" t="str">
        <f t="shared" si="39"/>
        <v/>
      </c>
      <c r="GE50" s="50" t="str">
        <f t="shared" si="39"/>
        <v/>
      </c>
      <c r="GF50" s="50" t="str">
        <f t="shared" si="39"/>
        <v/>
      </c>
      <c r="GG50" s="50" t="str">
        <f t="shared" si="39"/>
        <v/>
      </c>
      <c r="GH50" s="50">
        <f t="shared" si="39"/>
        <v>0</v>
      </c>
      <c r="GI50" s="50" t="str">
        <f t="shared" si="39"/>
        <v/>
      </c>
      <c r="GJ50" s="50" t="str">
        <f t="shared" si="39"/>
        <v/>
      </c>
      <c r="GK50" s="50" t="str">
        <f t="shared" si="39"/>
        <v/>
      </c>
      <c r="GL50" s="50" t="str">
        <f t="shared" si="39"/>
        <v/>
      </c>
      <c r="GM50" s="50" t="str">
        <f t="shared" si="39"/>
        <v/>
      </c>
      <c r="GN50" s="50" t="str">
        <f t="shared" si="39"/>
        <v/>
      </c>
      <c r="GO50" s="50" t="str">
        <f t="shared" si="39"/>
        <v/>
      </c>
      <c r="GP50" s="50" t="str">
        <f t="shared" si="39"/>
        <v/>
      </c>
      <c r="GQ50" s="50" t="str">
        <f t="shared" si="39"/>
        <v/>
      </c>
      <c r="GR50" s="50" t="str">
        <f t="shared" si="39"/>
        <v/>
      </c>
      <c r="GS50" s="97">
        <v>42</v>
      </c>
      <c r="GT50" s="51" t="str">
        <f t="shared" si="40"/>
        <v/>
      </c>
      <c r="GU50" s="51" t="str">
        <f t="shared" si="40"/>
        <v/>
      </c>
      <c r="GV50" s="51" t="str">
        <f t="shared" si="40"/>
        <v/>
      </c>
      <c r="GW50" s="51" t="str">
        <f t="shared" si="40"/>
        <v/>
      </c>
      <c r="GX50" s="51" t="str">
        <f t="shared" si="40"/>
        <v/>
      </c>
      <c r="GY50" s="51">
        <f t="shared" si="40"/>
        <v>0</v>
      </c>
      <c r="GZ50" s="51" t="str">
        <f t="shared" si="40"/>
        <v/>
      </c>
      <c r="HA50" s="51" t="str">
        <f t="shared" si="40"/>
        <v/>
      </c>
      <c r="HB50" s="51" t="str">
        <f t="shared" si="40"/>
        <v/>
      </c>
      <c r="HC50" s="51" t="str">
        <f t="shared" si="40"/>
        <v/>
      </c>
      <c r="HD50" s="51" t="str">
        <f t="shared" si="40"/>
        <v/>
      </c>
      <c r="HE50" s="51" t="str">
        <f t="shared" si="40"/>
        <v/>
      </c>
      <c r="HF50" s="51" t="str">
        <f t="shared" si="40"/>
        <v/>
      </c>
      <c r="HG50" s="51" t="str">
        <f t="shared" si="40"/>
        <v/>
      </c>
      <c r="HH50" s="51" t="str">
        <f t="shared" si="40"/>
        <v/>
      </c>
      <c r="HI50" s="51" t="str">
        <f t="shared" si="40"/>
        <v/>
      </c>
      <c r="HJ50" s="100">
        <f t="shared" si="22"/>
        <v>0</v>
      </c>
      <c r="HK50" s="97">
        <v>42</v>
      </c>
      <c r="HL50" s="52" t="str">
        <f t="shared" si="41"/>
        <v/>
      </c>
      <c r="HM50" s="52" t="str">
        <f t="shared" si="41"/>
        <v/>
      </c>
      <c r="HN50" s="52" t="str">
        <f t="shared" si="41"/>
        <v/>
      </c>
      <c r="HO50" s="52" t="str">
        <f t="shared" si="41"/>
        <v/>
      </c>
      <c r="HP50" s="52" t="str">
        <f t="shared" si="41"/>
        <v/>
      </c>
      <c r="HQ50" s="52">
        <f t="shared" si="41"/>
        <v>40</v>
      </c>
      <c r="HR50" s="52" t="str">
        <f t="shared" si="41"/>
        <v/>
      </c>
      <c r="HS50" s="52" t="str">
        <f t="shared" si="41"/>
        <v/>
      </c>
      <c r="HT50" s="52" t="str">
        <f t="shared" si="41"/>
        <v/>
      </c>
      <c r="HU50" s="52" t="str">
        <f t="shared" si="41"/>
        <v/>
      </c>
      <c r="HV50" s="52" t="str">
        <f t="shared" si="41"/>
        <v/>
      </c>
      <c r="HW50" s="52" t="str">
        <f t="shared" si="41"/>
        <v/>
      </c>
      <c r="HX50" s="52" t="str">
        <f t="shared" si="41"/>
        <v/>
      </c>
      <c r="HY50" s="52" t="str">
        <f t="shared" si="41"/>
        <v/>
      </c>
      <c r="HZ50" s="52" t="str">
        <f t="shared" si="41"/>
        <v/>
      </c>
      <c r="IA50" s="52" t="str">
        <f t="shared" si="41"/>
        <v/>
      </c>
      <c r="IB50" s="97">
        <v>42</v>
      </c>
      <c r="IC50" s="53"/>
      <c r="ID50" s="53"/>
      <c r="IE50" s="53"/>
      <c r="IF50" s="53"/>
      <c r="IG50" s="53"/>
      <c r="IH50" s="53">
        <v>36</v>
      </c>
      <c r="II50" s="53"/>
      <c r="IJ50" s="53"/>
      <c r="IK50" s="53"/>
      <c r="IL50" s="53"/>
      <c r="IM50" s="53"/>
      <c r="IN50" s="53">
        <v>36</v>
      </c>
      <c r="IO50" s="53"/>
      <c r="IP50" s="53"/>
      <c r="IQ50" s="53"/>
      <c r="IR50" s="53"/>
      <c r="IS50" s="97">
        <v>42</v>
      </c>
      <c r="IT50" s="54">
        <f t="shared" si="42"/>
        <v>0</v>
      </c>
      <c r="IU50" s="54">
        <f t="shared" si="42"/>
        <v>0</v>
      </c>
      <c r="IV50" s="54">
        <f t="shared" si="42"/>
        <v>0</v>
      </c>
      <c r="IW50" s="54">
        <f t="shared" si="42"/>
        <v>0</v>
      </c>
      <c r="IX50" s="54">
        <f t="shared" si="42"/>
        <v>0</v>
      </c>
      <c r="IY50" s="54">
        <f t="shared" si="42"/>
        <v>20</v>
      </c>
      <c r="IZ50" s="54">
        <f t="shared" si="42"/>
        <v>0</v>
      </c>
      <c r="JA50" s="54">
        <f t="shared" si="42"/>
        <v>0</v>
      </c>
      <c r="JB50" s="54">
        <f t="shared" si="42"/>
        <v>0</v>
      </c>
      <c r="JC50" s="54">
        <f t="shared" si="42"/>
        <v>0</v>
      </c>
      <c r="JD50" s="54">
        <f t="shared" si="42"/>
        <v>0</v>
      </c>
      <c r="JE50" s="54">
        <f t="shared" si="42"/>
        <v>20</v>
      </c>
      <c r="JF50" s="54">
        <f t="shared" si="42"/>
        <v>0</v>
      </c>
      <c r="JG50" s="54">
        <f t="shared" si="42"/>
        <v>0</v>
      </c>
      <c r="JH50" s="54">
        <f t="shared" si="42"/>
        <v>0</v>
      </c>
      <c r="JI50" s="54">
        <f t="shared" si="42"/>
        <v>0</v>
      </c>
      <c r="JJ50" s="97">
        <v>42</v>
      </c>
      <c r="JK50" s="55" t="str">
        <f t="shared" si="43"/>
        <v/>
      </c>
      <c r="JL50" s="55" t="str">
        <f t="shared" si="43"/>
        <v/>
      </c>
      <c r="JM50" s="55" t="str">
        <f t="shared" si="43"/>
        <v/>
      </c>
      <c r="JN50" s="55" t="str">
        <f t="shared" si="43"/>
        <v/>
      </c>
      <c r="JO50" s="55" t="str">
        <f t="shared" si="43"/>
        <v/>
      </c>
      <c r="JP50" s="55">
        <f t="shared" si="43"/>
        <v>60</v>
      </c>
      <c r="JQ50" s="55" t="str">
        <f t="shared" si="43"/>
        <v/>
      </c>
      <c r="JR50" s="55" t="str">
        <f t="shared" si="43"/>
        <v/>
      </c>
      <c r="JS50" s="55" t="str">
        <f t="shared" si="43"/>
        <v/>
      </c>
      <c r="JT50" s="55" t="str">
        <f t="shared" si="43"/>
        <v/>
      </c>
      <c r="JU50" s="55" t="str">
        <f t="shared" si="43"/>
        <v/>
      </c>
      <c r="JV50" s="55" t="str">
        <f t="shared" si="43"/>
        <v/>
      </c>
      <c r="JW50" s="55" t="str">
        <f t="shared" si="43"/>
        <v/>
      </c>
      <c r="JX50" s="55" t="str">
        <f t="shared" si="43"/>
        <v/>
      </c>
      <c r="JY50" s="55" t="str">
        <f t="shared" si="43"/>
        <v/>
      </c>
      <c r="JZ50" s="55" t="str">
        <f t="shared" si="43"/>
        <v/>
      </c>
      <c r="KA50" s="56">
        <f t="shared" si="9"/>
        <v>60</v>
      </c>
      <c r="KB50" s="57" t="str">
        <f t="shared" si="26"/>
        <v>ELECTRONICA I+D SAS</v>
      </c>
      <c r="KC50" s="57" t="str">
        <f t="shared" si="10"/>
        <v/>
      </c>
      <c r="KD50" s="57" t="str">
        <f t="shared" si="27"/>
        <v/>
      </c>
      <c r="KE50" s="58" t="str">
        <f t="shared" si="28"/>
        <v>ELECTRONICA I+D SAS</v>
      </c>
      <c r="KF50" s="59">
        <f t="shared" si="11"/>
        <v>14042000</v>
      </c>
      <c r="KG50" s="59" t="str">
        <f t="shared" si="12"/>
        <v/>
      </c>
      <c r="KH50" s="59" t="str">
        <f t="shared" si="13"/>
        <v/>
      </c>
      <c r="KI50" s="59">
        <f t="shared" si="14"/>
        <v>14042000</v>
      </c>
      <c r="KJ50" s="97">
        <v>42</v>
      </c>
    </row>
    <row r="51" spans="1:296" ht="25.5" x14ac:dyDescent="0.15">
      <c r="A51" s="97">
        <v>43</v>
      </c>
      <c r="B51" s="98" t="s">
        <v>132</v>
      </c>
      <c r="C51" s="98" t="s">
        <v>137</v>
      </c>
      <c r="D51" s="98" t="s">
        <v>138</v>
      </c>
      <c r="E51" s="99" t="s">
        <v>139</v>
      </c>
      <c r="F51" s="98">
        <v>2</v>
      </c>
      <c r="G51" s="62">
        <v>7225680</v>
      </c>
      <c r="H51" s="97">
        <v>43</v>
      </c>
      <c r="I51" s="37" t="s">
        <v>57</v>
      </c>
      <c r="J51" s="37" t="s">
        <v>57</v>
      </c>
      <c r="K51" s="37" t="s">
        <v>57</v>
      </c>
      <c r="L51" s="37" t="s">
        <v>57</v>
      </c>
      <c r="M51" s="37" t="s">
        <v>57</v>
      </c>
      <c r="N51" s="37" t="s">
        <v>57</v>
      </c>
      <c r="O51" s="37" t="s">
        <v>57</v>
      </c>
      <c r="P51" s="39" t="s">
        <v>57</v>
      </c>
      <c r="Q51" s="39" t="s">
        <v>57</v>
      </c>
      <c r="R51" s="37" t="s">
        <v>57</v>
      </c>
      <c r="S51" s="37">
        <v>7223300</v>
      </c>
      <c r="T51" s="37" t="s">
        <v>57</v>
      </c>
      <c r="U51" s="37" t="s">
        <v>57</v>
      </c>
      <c r="V51" s="37" t="s">
        <v>57</v>
      </c>
      <c r="W51" s="39" t="s">
        <v>57</v>
      </c>
      <c r="X51" s="37" t="s">
        <v>57</v>
      </c>
      <c r="Y51" s="97">
        <v>43</v>
      </c>
      <c r="Z51" s="37" t="str">
        <f t="shared" si="37"/>
        <v>NC</v>
      </c>
      <c r="AA51" s="37" t="str">
        <f t="shared" si="37"/>
        <v>NC</v>
      </c>
      <c r="AB51" s="37" t="str">
        <f t="shared" si="37"/>
        <v>NC</v>
      </c>
      <c r="AC51" s="37" t="str">
        <f t="shared" si="37"/>
        <v>NC</v>
      </c>
      <c r="AD51" s="37" t="str">
        <f t="shared" si="37"/>
        <v>NC</v>
      </c>
      <c r="AE51" s="37" t="str">
        <f t="shared" si="37"/>
        <v>NC</v>
      </c>
      <c r="AF51" s="37" t="str">
        <f t="shared" si="37"/>
        <v>NC</v>
      </c>
      <c r="AG51" s="37" t="str">
        <f t="shared" si="37"/>
        <v>NC</v>
      </c>
      <c r="AH51" s="37" t="str">
        <f t="shared" si="37"/>
        <v>NC</v>
      </c>
      <c r="AI51" s="37" t="str">
        <f t="shared" si="37"/>
        <v>NC</v>
      </c>
      <c r="AJ51" s="37">
        <f t="shared" si="37"/>
        <v>7223300</v>
      </c>
      <c r="AK51" s="37" t="str">
        <f t="shared" si="37"/>
        <v>NC</v>
      </c>
      <c r="AL51" s="37" t="str">
        <f t="shared" si="37"/>
        <v>NC</v>
      </c>
      <c r="AM51" s="37" t="str">
        <f t="shared" si="37"/>
        <v>NC</v>
      </c>
      <c r="AN51" s="37" t="str">
        <f t="shared" si="37"/>
        <v>NC</v>
      </c>
      <c r="AO51" s="37" t="str">
        <f t="shared" si="37"/>
        <v>NC</v>
      </c>
      <c r="AP51" s="97">
        <v>43</v>
      </c>
      <c r="AQ51" s="40" t="s">
        <v>58</v>
      </c>
      <c r="AR51" s="40" t="s">
        <v>59</v>
      </c>
      <c r="AS51" s="40" t="s">
        <v>59</v>
      </c>
      <c r="AT51" s="40" t="s">
        <v>59</v>
      </c>
      <c r="AU51" s="40" t="s">
        <v>59</v>
      </c>
      <c r="AV51" s="40" t="s">
        <v>59</v>
      </c>
      <c r="AW51" s="40" t="s">
        <v>59</v>
      </c>
      <c r="AX51" s="40" t="s">
        <v>58</v>
      </c>
      <c r="AY51" s="40" t="s">
        <v>59</v>
      </c>
      <c r="AZ51" s="40" t="s">
        <v>59</v>
      </c>
      <c r="BA51" s="40" t="s">
        <v>59</v>
      </c>
      <c r="BB51" s="40" t="s">
        <v>59</v>
      </c>
      <c r="BC51" s="40" t="s">
        <v>59</v>
      </c>
      <c r="BD51" s="40" t="s">
        <v>58</v>
      </c>
      <c r="BE51" s="40" t="s">
        <v>59</v>
      </c>
      <c r="BF51" s="40" t="s">
        <v>59</v>
      </c>
      <c r="BG51" s="97">
        <v>43</v>
      </c>
      <c r="BH51" s="41" t="s">
        <v>59</v>
      </c>
      <c r="BI51" s="41" t="s">
        <v>59</v>
      </c>
      <c r="BJ51" s="41" t="s">
        <v>58</v>
      </c>
      <c r="BK51" s="41" t="s">
        <v>59</v>
      </c>
      <c r="BL51" s="41" t="s">
        <v>59</v>
      </c>
      <c r="BM51" s="41" t="s">
        <v>59</v>
      </c>
      <c r="BN51" s="41" t="s">
        <v>59</v>
      </c>
      <c r="BO51" s="41" t="s">
        <v>59</v>
      </c>
      <c r="BP51" s="41" t="s">
        <v>59</v>
      </c>
      <c r="BQ51" s="41" t="s">
        <v>59</v>
      </c>
      <c r="BR51" s="41" t="s">
        <v>59</v>
      </c>
      <c r="BS51" s="41" t="s">
        <v>59</v>
      </c>
      <c r="BT51" s="41" t="s">
        <v>59</v>
      </c>
      <c r="BU51" s="41" t="s">
        <v>59</v>
      </c>
      <c r="BV51" s="41" t="s">
        <v>59</v>
      </c>
      <c r="BW51" s="41" t="s">
        <v>59</v>
      </c>
      <c r="BX51" s="97">
        <v>43</v>
      </c>
      <c r="BY51" s="42" t="s">
        <v>59</v>
      </c>
      <c r="BZ51" s="42" t="s">
        <v>59</v>
      </c>
      <c r="CA51" s="42" t="s">
        <v>58</v>
      </c>
      <c r="CB51" s="42" t="s">
        <v>59</v>
      </c>
      <c r="CC51" s="42" t="s">
        <v>59</v>
      </c>
      <c r="CD51" s="42" t="s">
        <v>59</v>
      </c>
      <c r="CE51" s="42" t="s">
        <v>59</v>
      </c>
      <c r="CF51" s="42" t="s">
        <v>59</v>
      </c>
      <c r="CG51" s="42" t="s">
        <v>59</v>
      </c>
      <c r="CH51" s="42" t="s">
        <v>59</v>
      </c>
      <c r="CI51" s="42" t="s">
        <v>59</v>
      </c>
      <c r="CJ51" s="42" t="s">
        <v>59</v>
      </c>
      <c r="CK51" s="42" t="s">
        <v>59</v>
      </c>
      <c r="CL51" s="42" t="s">
        <v>59</v>
      </c>
      <c r="CM51" s="42" t="s">
        <v>59</v>
      </c>
      <c r="CN51" s="42" t="s">
        <v>59</v>
      </c>
      <c r="CO51" s="97">
        <v>43</v>
      </c>
      <c r="CP51" s="43" t="str">
        <f t="shared" si="44"/>
        <v>NO CUMPLE</v>
      </c>
      <c r="CQ51" s="43" t="str">
        <f t="shared" si="44"/>
        <v>CUMPLE</v>
      </c>
      <c r="CR51" s="43" t="str">
        <f t="shared" si="44"/>
        <v>NO CUMPLE</v>
      </c>
      <c r="CS51" s="43" t="str">
        <f t="shared" si="44"/>
        <v>CUMPLE</v>
      </c>
      <c r="CT51" s="43" t="str">
        <f t="shared" si="44"/>
        <v>CUMPLE</v>
      </c>
      <c r="CU51" s="43" t="str">
        <f t="shared" si="44"/>
        <v>CUMPLE</v>
      </c>
      <c r="CV51" s="43" t="str">
        <f t="shared" si="44"/>
        <v>CUMPLE</v>
      </c>
      <c r="CW51" s="43" t="str">
        <f t="shared" si="44"/>
        <v>NO CUMPLE</v>
      </c>
      <c r="CX51" s="43" t="str">
        <f t="shared" si="44"/>
        <v>CUMPLE</v>
      </c>
      <c r="CY51" s="43" t="str">
        <f t="shared" si="44"/>
        <v>CUMPLE</v>
      </c>
      <c r="CZ51" s="43" t="str">
        <f t="shared" si="44"/>
        <v>CUMPLE</v>
      </c>
      <c r="DA51" s="43" t="str">
        <f t="shared" si="44"/>
        <v>CUMPLE</v>
      </c>
      <c r="DB51" s="43" t="str">
        <f t="shared" si="44"/>
        <v>CUMPLE</v>
      </c>
      <c r="DC51" s="43" t="str">
        <f t="shared" si="44"/>
        <v>NO CUMPLE</v>
      </c>
      <c r="DD51" s="43" t="str">
        <f t="shared" si="44"/>
        <v>CUMPLE</v>
      </c>
      <c r="DE51" s="43" t="str">
        <f t="shared" si="32"/>
        <v>CUMPLE</v>
      </c>
      <c r="DF51" s="97">
        <v>43</v>
      </c>
      <c r="DG51" s="44" t="s">
        <v>57</v>
      </c>
      <c r="DH51" s="44" t="s">
        <v>57</v>
      </c>
      <c r="DI51" s="44" t="s">
        <v>57</v>
      </c>
      <c r="DJ51" s="44" t="s">
        <v>57</v>
      </c>
      <c r="DK51" s="44" t="s">
        <v>57</v>
      </c>
      <c r="DL51" s="44" t="s">
        <v>57</v>
      </c>
      <c r="DM51" s="44" t="s">
        <v>57</v>
      </c>
      <c r="DN51" s="44" t="s">
        <v>57</v>
      </c>
      <c r="DO51" s="44" t="s">
        <v>57</v>
      </c>
      <c r="DP51" s="44" t="s">
        <v>57</v>
      </c>
      <c r="DQ51" s="44" t="s">
        <v>59</v>
      </c>
      <c r="DR51" s="44" t="s">
        <v>57</v>
      </c>
      <c r="DS51" s="44" t="s">
        <v>57</v>
      </c>
      <c r="DT51" s="44" t="s">
        <v>57</v>
      </c>
      <c r="DU51" s="44" t="s">
        <v>57</v>
      </c>
      <c r="DV51" s="44" t="s">
        <v>57</v>
      </c>
      <c r="DW51" s="97">
        <v>43</v>
      </c>
      <c r="DX51" s="45" t="s">
        <v>57</v>
      </c>
      <c r="DY51" s="45" t="s">
        <v>57</v>
      </c>
      <c r="DZ51" s="45" t="s">
        <v>57</v>
      </c>
      <c r="EA51" s="45" t="s">
        <v>57</v>
      </c>
      <c r="EB51" s="45" t="s">
        <v>57</v>
      </c>
      <c r="EC51" s="45" t="s">
        <v>57</v>
      </c>
      <c r="ED51" s="45" t="s">
        <v>57</v>
      </c>
      <c r="EE51" s="45" t="s">
        <v>57</v>
      </c>
      <c r="EF51" s="45" t="s">
        <v>57</v>
      </c>
      <c r="EG51" s="45" t="s">
        <v>57</v>
      </c>
      <c r="EH51" s="45" t="s">
        <v>59</v>
      </c>
      <c r="EI51" s="45" t="s">
        <v>57</v>
      </c>
      <c r="EJ51" s="45" t="s">
        <v>57</v>
      </c>
      <c r="EK51" s="45" t="s">
        <v>57</v>
      </c>
      <c r="EL51" s="45" t="s">
        <v>57</v>
      </c>
      <c r="EM51" s="45" t="s">
        <v>57</v>
      </c>
      <c r="EN51" s="97">
        <v>43</v>
      </c>
      <c r="EO51" s="37" t="str">
        <f t="shared" si="45"/>
        <v/>
      </c>
      <c r="EP51" s="37" t="str">
        <f t="shared" si="45"/>
        <v/>
      </c>
      <c r="EQ51" s="37" t="str">
        <f t="shared" si="45"/>
        <v/>
      </c>
      <c r="ER51" s="37" t="str">
        <f t="shared" si="45"/>
        <v/>
      </c>
      <c r="ES51" s="37" t="str">
        <f t="shared" si="45"/>
        <v/>
      </c>
      <c r="ET51" s="37" t="str">
        <f t="shared" si="45"/>
        <v/>
      </c>
      <c r="EU51" s="37" t="str">
        <f t="shared" si="45"/>
        <v/>
      </c>
      <c r="EV51" s="37" t="str">
        <f t="shared" si="45"/>
        <v/>
      </c>
      <c r="EW51" s="37" t="str">
        <f t="shared" si="45"/>
        <v/>
      </c>
      <c r="EX51" s="37" t="str">
        <f t="shared" si="45"/>
        <v/>
      </c>
      <c r="EY51" s="37">
        <f t="shared" si="45"/>
        <v>7223300</v>
      </c>
      <c r="EZ51" s="37" t="str">
        <f t="shared" si="45"/>
        <v/>
      </c>
      <c r="FA51" s="37" t="str">
        <f t="shared" si="45"/>
        <v/>
      </c>
      <c r="FB51" s="37" t="str">
        <f t="shared" si="45"/>
        <v/>
      </c>
      <c r="FC51" s="37" t="str">
        <f t="shared" si="45"/>
        <v/>
      </c>
      <c r="FD51" s="37" t="str">
        <f t="shared" si="33"/>
        <v/>
      </c>
      <c r="FE51" s="37">
        <v>7225680</v>
      </c>
      <c r="FF51" s="37">
        <v>7225680</v>
      </c>
      <c r="FG51" s="46">
        <f t="shared" si="16"/>
        <v>1</v>
      </c>
      <c r="FH51" s="46">
        <f t="shared" si="17"/>
        <v>0</v>
      </c>
      <c r="FI51" s="47">
        <f t="shared" si="18"/>
        <v>7223300</v>
      </c>
      <c r="FJ51" s="48">
        <f t="shared" si="30"/>
        <v>27087.375</v>
      </c>
      <c r="FK51" s="97">
        <v>43</v>
      </c>
      <c r="FL51" s="49" t="str">
        <f t="shared" si="38"/>
        <v/>
      </c>
      <c r="FM51" s="49" t="str">
        <f t="shared" si="38"/>
        <v/>
      </c>
      <c r="FN51" s="49" t="str">
        <f t="shared" si="38"/>
        <v/>
      </c>
      <c r="FO51" s="49" t="str">
        <f t="shared" si="38"/>
        <v/>
      </c>
      <c r="FP51" s="49" t="str">
        <f t="shared" si="38"/>
        <v/>
      </c>
      <c r="FQ51" s="49" t="str">
        <f t="shared" si="38"/>
        <v/>
      </c>
      <c r="FR51" s="49" t="str">
        <f t="shared" si="38"/>
        <v/>
      </c>
      <c r="FS51" s="49" t="str">
        <f t="shared" si="38"/>
        <v/>
      </c>
      <c r="FT51" s="49" t="str">
        <f t="shared" si="38"/>
        <v/>
      </c>
      <c r="FU51" s="49" t="str">
        <f t="shared" si="38"/>
        <v/>
      </c>
      <c r="FV51" s="49">
        <f t="shared" si="38"/>
        <v>26666.666666666668</v>
      </c>
      <c r="FW51" s="49" t="str">
        <f t="shared" si="38"/>
        <v/>
      </c>
      <c r="FX51" s="49" t="str">
        <f t="shared" si="38"/>
        <v/>
      </c>
      <c r="FY51" s="49" t="str">
        <f t="shared" si="38"/>
        <v/>
      </c>
      <c r="FZ51" s="49" t="str">
        <f t="shared" si="38"/>
        <v/>
      </c>
      <c r="GA51" s="49" t="str">
        <f t="shared" si="38"/>
        <v/>
      </c>
      <c r="GB51" s="97">
        <v>43</v>
      </c>
      <c r="GC51" s="50" t="str">
        <f t="shared" si="39"/>
        <v/>
      </c>
      <c r="GD51" s="50" t="str">
        <f t="shared" si="39"/>
        <v/>
      </c>
      <c r="GE51" s="50" t="str">
        <f t="shared" si="39"/>
        <v/>
      </c>
      <c r="GF51" s="50" t="str">
        <f t="shared" si="39"/>
        <v/>
      </c>
      <c r="GG51" s="50" t="str">
        <f t="shared" si="39"/>
        <v/>
      </c>
      <c r="GH51" s="50" t="str">
        <f t="shared" si="39"/>
        <v/>
      </c>
      <c r="GI51" s="50" t="str">
        <f t="shared" si="39"/>
        <v/>
      </c>
      <c r="GJ51" s="50" t="str">
        <f t="shared" si="39"/>
        <v/>
      </c>
      <c r="GK51" s="50" t="str">
        <f t="shared" si="39"/>
        <v/>
      </c>
      <c r="GL51" s="50" t="str">
        <f t="shared" si="39"/>
        <v/>
      </c>
      <c r="GM51" s="50">
        <f t="shared" si="39"/>
        <v>0</v>
      </c>
      <c r="GN51" s="50" t="str">
        <f t="shared" si="39"/>
        <v/>
      </c>
      <c r="GO51" s="50" t="str">
        <f t="shared" si="39"/>
        <v/>
      </c>
      <c r="GP51" s="50" t="str">
        <f t="shared" si="39"/>
        <v/>
      </c>
      <c r="GQ51" s="50" t="str">
        <f t="shared" si="39"/>
        <v/>
      </c>
      <c r="GR51" s="50" t="str">
        <f t="shared" si="39"/>
        <v/>
      </c>
      <c r="GS51" s="97">
        <v>43</v>
      </c>
      <c r="GT51" s="51" t="str">
        <f t="shared" si="40"/>
        <v/>
      </c>
      <c r="GU51" s="51" t="str">
        <f t="shared" si="40"/>
        <v/>
      </c>
      <c r="GV51" s="51" t="str">
        <f t="shared" si="40"/>
        <v/>
      </c>
      <c r="GW51" s="51" t="str">
        <f t="shared" si="40"/>
        <v/>
      </c>
      <c r="GX51" s="51" t="str">
        <f t="shared" si="40"/>
        <v/>
      </c>
      <c r="GY51" s="51" t="str">
        <f t="shared" si="40"/>
        <v/>
      </c>
      <c r="GZ51" s="51" t="str">
        <f t="shared" si="40"/>
        <v/>
      </c>
      <c r="HA51" s="51" t="str">
        <f t="shared" si="40"/>
        <v/>
      </c>
      <c r="HB51" s="51" t="str">
        <f t="shared" si="40"/>
        <v/>
      </c>
      <c r="HC51" s="51" t="str">
        <f t="shared" si="40"/>
        <v/>
      </c>
      <c r="HD51" s="51">
        <f t="shared" si="40"/>
        <v>0</v>
      </c>
      <c r="HE51" s="51" t="str">
        <f t="shared" si="40"/>
        <v/>
      </c>
      <c r="HF51" s="51" t="str">
        <f t="shared" si="40"/>
        <v/>
      </c>
      <c r="HG51" s="51" t="str">
        <f t="shared" si="40"/>
        <v/>
      </c>
      <c r="HH51" s="51" t="str">
        <f t="shared" si="40"/>
        <v/>
      </c>
      <c r="HI51" s="51" t="str">
        <f t="shared" si="40"/>
        <v/>
      </c>
      <c r="HJ51" s="100">
        <f t="shared" si="22"/>
        <v>0</v>
      </c>
      <c r="HK51" s="97">
        <v>43</v>
      </c>
      <c r="HL51" s="52" t="str">
        <f t="shared" si="41"/>
        <v/>
      </c>
      <c r="HM51" s="52" t="str">
        <f t="shared" si="41"/>
        <v/>
      </c>
      <c r="HN51" s="52" t="str">
        <f t="shared" si="41"/>
        <v/>
      </c>
      <c r="HO51" s="52" t="str">
        <f t="shared" si="41"/>
        <v/>
      </c>
      <c r="HP51" s="52" t="str">
        <f t="shared" si="41"/>
        <v/>
      </c>
      <c r="HQ51" s="52" t="str">
        <f t="shared" si="41"/>
        <v/>
      </c>
      <c r="HR51" s="52" t="str">
        <f t="shared" si="41"/>
        <v/>
      </c>
      <c r="HS51" s="52" t="str">
        <f t="shared" si="41"/>
        <v/>
      </c>
      <c r="HT51" s="52" t="str">
        <f t="shared" si="41"/>
        <v/>
      </c>
      <c r="HU51" s="52" t="str">
        <f t="shared" si="41"/>
        <v/>
      </c>
      <c r="HV51" s="52">
        <f t="shared" si="41"/>
        <v>40</v>
      </c>
      <c r="HW51" s="52" t="str">
        <f t="shared" si="41"/>
        <v/>
      </c>
      <c r="HX51" s="52" t="str">
        <f t="shared" si="41"/>
        <v/>
      </c>
      <c r="HY51" s="52" t="str">
        <f t="shared" si="41"/>
        <v/>
      </c>
      <c r="HZ51" s="52" t="str">
        <f t="shared" si="41"/>
        <v/>
      </c>
      <c r="IA51" s="52" t="str">
        <f t="shared" si="41"/>
        <v/>
      </c>
      <c r="IB51" s="97">
        <v>43</v>
      </c>
      <c r="IC51" s="53"/>
      <c r="ID51" s="53"/>
      <c r="IE51" s="53"/>
      <c r="IF51" s="53"/>
      <c r="IG51" s="53"/>
      <c r="IH51" s="53"/>
      <c r="II51" s="53"/>
      <c r="IJ51" s="53"/>
      <c r="IK51" s="53"/>
      <c r="IL51" s="53"/>
      <c r="IM51" s="53">
        <v>24</v>
      </c>
      <c r="IN51" s="53"/>
      <c r="IO51" s="53"/>
      <c r="IP51" s="53"/>
      <c r="IQ51" s="53"/>
      <c r="IR51" s="53"/>
      <c r="IS51" s="97">
        <v>43</v>
      </c>
      <c r="IT51" s="54">
        <f t="shared" si="42"/>
        <v>0</v>
      </c>
      <c r="IU51" s="54">
        <f t="shared" si="42"/>
        <v>0</v>
      </c>
      <c r="IV51" s="54">
        <f t="shared" si="42"/>
        <v>0</v>
      </c>
      <c r="IW51" s="54">
        <f t="shared" si="42"/>
        <v>0</v>
      </c>
      <c r="IX51" s="54">
        <f t="shared" si="42"/>
        <v>0</v>
      </c>
      <c r="IY51" s="54">
        <f t="shared" si="42"/>
        <v>0</v>
      </c>
      <c r="IZ51" s="54">
        <f t="shared" si="42"/>
        <v>0</v>
      </c>
      <c r="JA51" s="54">
        <f t="shared" si="42"/>
        <v>0</v>
      </c>
      <c r="JB51" s="54">
        <f t="shared" si="42"/>
        <v>0</v>
      </c>
      <c r="JC51" s="54">
        <f t="shared" si="42"/>
        <v>0</v>
      </c>
      <c r="JD51" s="54">
        <f t="shared" si="42"/>
        <v>0</v>
      </c>
      <c r="JE51" s="54">
        <f t="shared" si="42"/>
        <v>0</v>
      </c>
      <c r="JF51" s="54">
        <f t="shared" si="42"/>
        <v>0</v>
      </c>
      <c r="JG51" s="54">
        <f t="shared" si="42"/>
        <v>0</v>
      </c>
      <c r="JH51" s="54">
        <f t="shared" si="42"/>
        <v>0</v>
      </c>
      <c r="JI51" s="54">
        <f t="shared" si="42"/>
        <v>0</v>
      </c>
      <c r="JJ51" s="97">
        <v>43</v>
      </c>
      <c r="JK51" s="55" t="str">
        <f t="shared" si="43"/>
        <v/>
      </c>
      <c r="JL51" s="55" t="str">
        <f t="shared" si="43"/>
        <v/>
      </c>
      <c r="JM51" s="55" t="str">
        <f t="shared" si="43"/>
        <v/>
      </c>
      <c r="JN51" s="55" t="str">
        <f t="shared" si="43"/>
        <v/>
      </c>
      <c r="JO51" s="55" t="str">
        <f t="shared" si="43"/>
        <v/>
      </c>
      <c r="JP51" s="55" t="str">
        <f t="shared" si="43"/>
        <v/>
      </c>
      <c r="JQ51" s="55" t="str">
        <f t="shared" si="43"/>
        <v/>
      </c>
      <c r="JR51" s="55" t="str">
        <f t="shared" si="43"/>
        <v/>
      </c>
      <c r="JS51" s="55" t="str">
        <f t="shared" si="43"/>
        <v/>
      </c>
      <c r="JT51" s="55" t="str">
        <f t="shared" si="43"/>
        <v/>
      </c>
      <c r="JU51" s="55">
        <f t="shared" si="43"/>
        <v>40</v>
      </c>
      <c r="JV51" s="55" t="str">
        <f t="shared" si="43"/>
        <v/>
      </c>
      <c r="JW51" s="55" t="str">
        <f t="shared" si="43"/>
        <v/>
      </c>
      <c r="JX51" s="55" t="str">
        <f t="shared" si="43"/>
        <v/>
      </c>
      <c r="JY51" s="55" t="str">
        <f t="shared" si="43"/>
        <v/>
      </c>
      <c r="JZ51" s="55" t="str">
        <f t="shared" si="43"/>
        <v/>
      </c>
      <c r="KA51" s="56">
        <f t="shared" si="9"/>
        <v>40</v>
      </c>
      <c r="KB51" s="57" t="str">
        <f t="shared" si="26"/>
        <v/>
      </c>
      <c r="KC51" s="57" t="str">
        <f t="shared" si="10"/>
        <v>ICL DIDACTICA SAS</v>
      </c>
      <c r="KD51" s="57" t="str">
        <f t="shared" si="27"/>
        <v/>
      </c>
      <c r="KE51" s="58" t="str">
        <f t="shared" si="28"/>
        <v>ICL DIDACTICA SAS</v>
      </c>
      <c r="KF51" s="59" t="str">
        <f t="shared" si="11"/>
        <v/>
      </c>
      <c r="KG51" s="59">
        <f t="shared" si="12"/>
        <v>7223300</v>
      </c>
      <c r="KH51" s="59" t="str">
        <f t="shared" si="13"/>
        <v/>
      </c>
      <c r="KI51" s="59">
        <f t="shared" si="14"/>
        <v>7223300</v>
      </c>
      <c r="KJ51" s="97">
        <v>43</v>
      </c>
    </row>
    <row r="52" spans="1:296" ht="25.5" x14ac:dyDescent="0.15">
      <c r="A52" s="97">
        <v>44</v>
      </c>
      <c r="B52" s="98" t="s">
        <v>132</v>
      </c>
      <c r="C52" s="98" t="s">
        <v>137</v>
      </c>
      <c r="D52" s="98" t="s">
        <v>138</v>
      </c>
      <c r="E52" s="99" t="s">
        <v>140</v>
      </c>
      <c r="F52" s="98">
        <v>2</v>
      </c>
      <c r="G52" s="62">
        <v>7160944</v>
      </c>
      <c r="H52" s="97">
        <v>44</v>
      </c>
      <c r="I52" s="37" t="s">
        <v>57</v>
      </c>
      <c r="J52" s="37" t="s">
        <v>57</v>
      </c>
      <c r="K52" s="37" t="s">
        <v>57</v>
      </c>
      <c r="L52" s="37" t="s">
        <v>57</v>
      </c>
      <c r="M52" s="37" t="s">
        <v>57</v>
      </c>
      <c r="N52" s="37" t="s">
        <v>57</v>
      </c>
      <c r="O52" s="37" t="s">
        <v>57</v>
      </c>
      <c r="P52" s="39" t="s">
        <v>57</v>
      </c>
      <c r="Q52" s="39" t="s">
        <v>57</v>
      </c>
      <c r="R52" s="37" t="s">
        <v>57</v>
      </c>
      <c r="S52" s="37">
        <v>7159040</v>
      </c>
      <c r="T52" s="37" t="s">
        <v>57</v>
      </c>
      <c r="U52" s="37" t="s">
        <v>57</v>
      </c>
      <c r="V52" s="37" t="s">
        <v>57</v>
      </c>
      <c r="W52" s="39" t="s">
        <v>57</v>
      </c>
      <c r="X52" s="37" t="s">
        <v>57</v>
      </c>
      <c r="Y52" s="97">
        <v>44</v>
      </c>
      <c r="Z52" s="37" t="str">
        <f t="shared" si="37"/>
        <v>NC</v>
      </c>
      <c r="AA52" s="37" t="str">
        <f t="shared" si="37"/>
        <v>NC</v>
      </c>
      <c r="AB52" s="37" t="str">
        <f t="shared" si="37"/>
        <v>NC</v>
      </c>
      <c r="AC52" s="37" t="str">
        <f t="shared" si="37"/>
        <v>NC</v>
      </c>
      <c r="AD52" s="37" t="str">
        <f t="shared" si="37"/>
        <v>NC</v>
      </c>
      <c r="AE52" s="37" t="str">
        <f t="shared" si="37"/>
        <v>NC</v>
      </c>
      <c r="AF52" s="37" t="str">
        <f t="shared" si="37"/>
        <v>NC</v>
      </c>
      <c r="AG52" s="37" t="str">
        <f t="shared" si="37"/>
        <v>NC</v>
      </c>
      <c r="AH52" s="37" t="str">
        <f t="shared" si="37"/>
        <v>NC</v>
      </c>
      <c r="AI52" s="37" t="str">
        <f t="shared" si="37"/>
        <v>NC</v>
      </c>
      <c r="AJ52" s="37">
        <f t="shared" si="37"/>
        <v>7159040</v>
      </c>
      <c r="AK52" s="37" t="str">
        <f t="shared" si="37"/>
        <v>NC</v>
      </c>
      <c r="AL52" s="37" t="str">
        <f t="shared" si="37"/>
        <v>NC</v>
      </c>
      <c r="AM52" s="37" t="str">
        <f t="shared" si="37"/>
        <v>NC</v>
      </c>
      <c r="AN52" s="37" t="str">
        <f t="shared" si="37"/>
        <v>NC</v>
      </c>
      <c r="AO52" s="37" t="str">
        <f t="shared" si="37"/>
        <v>NC</v>
      </c>
      <c r="AP52" s="97">
        <v>44</v>
      </c>
      <c r="AQ52" s="40" t="s">
        <v>58</v>
      </c>
      <c r="AR52" s="40" t="s">
        <v>59</v>
      </c>
      <c r="AS52" s="40" t="s">
        <v>59</v>
      </c>
      <c r="AT52" s="40" t="s">
        <v>59</v>
      </c>
      <c r="AU52" s="40" t="s">
        <v>59</v>
      </c>
      <c r="AV52" s="40" t="s">
        <v>59</v>
      </c>
      <c r="AW52" s="40" t="s">
        <v>59</v>
      </c>
      <c r="AX52" s="40" t="s">
        <v>58</v>
      </c>
      <c r="AY52" s="40" t="s">
        <v>59</v>
      </c>
      <c r="AZ52" s="40" t="s">
        <v>59</v>
      </c>
      <c r="BA52" s="40" t="s">
        <v>59</v>
      </c>
      <c r="BB52" s="40" t="s">
        <v>59</v>
      </c>
      <c r="BC52" s="40" t="s">
        <v>59</v>
      </c>
      <c r="BD52" s="40" t="s">
        <v>58</v>
      </c>
      <c r="BE52" s="40" t="s">
        <v>59</v>
      </c>
      <c r="BF52" s="40" t="s">
        <v>59</v>
      </c>
      <c r="BG52" s="97">
        <v>44</v>
      </c>
      <c r="BH52" s="41" t="s">
        <v>59</v>
      </c>
      <c r="BI52" s="41" t="s">
        <v>59</v>
      </c>
      <c r="BJ52" s="41" t="s">
        <v>58</v>
      </c>
      <c r="BK52" s="41" t="s">
        <v>59</v>
      </c>
      <c r="BL52" s="41" t="s">
        <v>59</v>
      </c>
      <c r="BM52" s="41" t="s">
        <v>59</v>
      </c>
      <c r="BN52" s="41" t="s">
        <v>59</v>
      </c>
      <c r="BO52" s="41" t="s">
        <v>59</v>
      </c>
      <c r="BP52" s="41" t="s">
        <v>59</v>
      </c>
      <c r="BQ52" s="41" t="s">
        <v>59</v>
      </c>
      <c r="BR52" s="41" t="s">
        <v>59</v>
      </c>
      <c r="BS52" s="41" t="s">
        <v>59</v>
      </c>
      <c r="BT52" s="41" t="s">
        <v>59</v>
      </c>
      <c r="BU52" s="41" t="s">
        <v>59</v>
      </c>
      <c r="BV52" s="41" t="s">
        <v>59</v>
      </c>
      <c r="BW52" s="41" t="s">
        <v>59</v>
      </c>
      <c r="BX52" s="97">
        <v>44</v>
      </c>
      <c r="BY52" s="42" t="s">
        <v>59</v>
      </c>
      <c r="BZ52" s="42" t="s">
        <v>59</v>
      </c>
      <c r="CA52" s="42" t="s">
        <v>58</v>
      </c>
      <c r="CB52" s="42" t="s">
        <v>59</v>
      </c>
      <c r="CC52" s="42" t="s">
        <v>59</v>
      </c>
      <c r="CD52" s="42" t="s">
        <v>59</v>
      </c>
      <c r="CE52" s="42" t="s">
        <v>59</v>
      </c>
      <c r="CF52" s="42" t="s">
        <v>59</v>
      </c>
      <c r="CG52" s="42" t="s">
        <v>59</v>
      </c>
      <c r="CH52" s="42" t="s">
        <v>59</v>
      </c>
      <c r="CI52" s="42" t="s">
        <v>59</v>
      </c>
      <c r="CJ52" s="42" t="s">
        <v>59</v>
      </c>
      <c r="CK52" s="42" t="s">
        <v>59</v>
      </c>
      <c r="CL52" s="42" t="s">
        <v>59</v>
      </c>
      <c r="CM52" s="42" t="s">
        <v>59</v>
      </c>
      <c r="CN52" s="42" t="s">
        <v>59</v>
      </c>
      <c r="CO52" s="97">
        <v>44</v>
      </c>
      <c r="CP52" s="43" t="str">
        <f t="shared" si="44"/>
        <v>NO CUMPLE</v>
      </c>
      <c r="CQ52" s="43" t="str">
        <f t="shared" si="44"/>
        <v>CUMPLE</v>
      </c>
      <c r="CR52" s="43" t="str">
        <f t="shared" si="44"/>
        <v>NO CUMPLE</v>
      </c>
      <c r="CS52" s="43" t="str">
        <f t="shared" si="44"/>
        <v>CUMPLE</v>
      </c>
      <c r="CT52" s="43" t="str">
        <f t="shared" si="44"/>
        <v>CUMPLE</v>
      </c>
      <c r="CU52" s="43" t="str">
        <f t="shared" si="44"/>
        <v>CUMPLE</v>
      </c>
      <c r="CV52" s="43" t="str">
        <f t="shared" si="44"/>
        <v>CUMPLE</v>
      </c>
      <c r="CW52" s="43" t="str">
        <f t="shared" si="44"/>
        <v>NO CUMPLE</v>
      </c>
      <c r="CX52" s="43" t="str">
        <f t="shared" si="44"/>
        <v>CUMPLE</v>
      </c>
      <c r="CY52" s="43" t="str">
        <f t="shared" si="44"/>
        <v>CUMPLE</v>
      </c>
      <c r="CZ52" s="43" t="str">
        <f t="shared" si="44"/>
        <v>CUMPLE</v>
      </c>
      <c r="DA52" s="43" t="str">
        <f t="shared" si="44"/>
        <v>CUMPLE</v>
      </c>
      <c r="DB52" s="43" t="str">
        <f t="shared" si="44"/>
        <v>CUMPLE</v>
      </c>
      <c r="DC52" s="43" t="str">
        <f t="shared" si="44"/>
        <v>NO CUMPLE</v>
      </c>
      <c r="DD52" s="43" t="str">
        <f t="shared" si="44"/>
        <v>CUMPLE</v>
      </c>
      <c r="DE52" s="43" t="str">
        <f t="shared" si="32"/>
        <v>CUMPLE</v>
      </c>
      <c r="DF52" s="97">
        <v>44</v>
      </c>
      <c r="DG52" s="44" t="s">
        <v>57</v>
      </c>
      <c r="DH52" s="44" t="s">
        <v>57</v>
      </c>
      <c r="DI52" s="44" t="s">
        <v>57</v>
      </c>
      <c r="DJ52" s="44" t="s">
        <v>57</v>
      </c>
      <c r="DK52" s="44" t="s">
        <v>57</v>
      </c>
      <c r="DL52" s="44" t="s">
        <v>57</v>
      </c>
      <c r="DM52" s="44" t="s">
        <v>57</v>
      </c>
      <c r="DN52" s="44" t="s">
        <v>57</v>
      </c>
      <c r="DO52" s="44" t="s">
        <v>57</v>
      </c>
      <c r="DP52" s="44" t="s">
        <v>57</v>
      </c>
      <c r="DQ52" s="44" t="s">
        <v>59</v>
      </c>
      <c r="DR52" s="44" t="s">
        <v>57</v>
      </c>
      <c r="DS52" s="44" t="s">
        <v>57</v>
      </c>
      <c r="DT52" s="44" t="s">
        <v>57</v>
      </c>
      <c r="DU52" s="44" t="s">
        <v>57</v>
      </c>
      <c r="DV52" s="44" t="s">
        <v>57</v>
      </c>
      <c r="DW52" s="97">
        <v>44</v>
      </c>
      <c r="DX52" s="45" t="s">
        <v>57</v>
      </c>
      <c r="DY52" s="45" t="s">
        <v>57</v>
      </c>
      <c r="DZ52" s="45" t="s">
        <v>57</v>
      </c>
      <c r="EA52" s="45" t="s">
        <v>57</v>
      </c>
      <c r="EB52" s="45" t="s">
        <v>57</v>
      </c>
      <c r="EC52" s="45" t="s">
        <v>57</v>
      </c>
      <c r="ED52" s="45" t="s">
        <v>57</v>
      </c>
      <c r="EE52" s="45" t="s">
        <v>57</v>
      </c>
      <c r="EF52" s="45" t="s">
        <v>57</v>
      </c>
      <c r="EG52" s="45" t="s">
        <v>57</v>
      </c>
      <c r="EH52" s="45" t="s">
        <v>59</v>
      </c>
      <c r="EI52" s="45" t="s">
        <v>57</v>
      </c>
      <c r="EJ52" s="45" t="s">
        <v>57</v>
      </c>
      <c r="EK52" s="45" t="s">
        <v>57</v>
      </c>
      <c r="EL52" s="45" t="s">
        <v>57</v>
      </c>
      <c r="EM52" s="45" t="s">
        <v>57</v>
      </c>
      <c r="EN52" s="97">
        <v>44</v>
      </c>
      <c r="EO52" s="37" t="str">
        <f t="shared" si="45"/>
        <v/>
      </c>
      <c r="EP52" s="37" t="str">
        <f t="shared" si="45"/>
        <v/>
      </c>
      <c r="EQ52" s="37" t="str">
        <f t="shared" si="45"/>
        <v/>
      </c>
      <c r="ER52" s="37" t="str">
        <f t="shared" si="45"/>
        <v/>
      </c>
      <c r="ES52" s="37" t="str">
        <f t="shared" si="45"/>
        <v/>
      </c>
      <c r="ET52" s="37" t="str">
        <f t="shared" si="45"/>
        <v/>
      </c>
      <c r="EU52" s="37" t="str">
        <f t="shared" si="45"/>
        <v/>
      </c>
      <c r="EV52" s="37" t="str">
        <f t="shared" si="45"/>
        <v/>
      </c>
      <c r="EW52" s="37" t="str">
        <f t="shared" si="45"/>
        <v/>
      </c>
      <c r="EX52" s="37" t="str">
        <f t="shared" si="45"/>
        <v/>
      </c>
      <c r="EY52" s="37">
        <f t="shared" si="45"/>
        <v>7159040</v>
      </c>
      <c r="EZ52" s="37" t="str">
        <f t="shared" si="45"/>
        <v/>
      </c>
      <c r="FA52" s="37" t="str">
        <f t="shared" si="45"/>
        <v/>
      </c>
      <c r="FB52" s="37" t="str">
        <f t="shared" si="45"/>
        <v/>
      </c>
      <c r="FC52" s="37" t="str">
        <f t="shared" si="45"/>
        <v/>
      </c>
      <c r="FD52" s="37" t="str">
        <f t="shared" si="33"/>
        <v/>
      </c>
      <c r="FE52" s="37">
        <v>7160944</v>
      </c>
      <c r="FF52" s="37">
        <v>7160944</v>
      </c>
      <c r="FG52" s="46">
        <f t="shared" si="16"/>
        <v>1</v>
      </c>
      <c r="FH52" s="46">
        <f t="shared" si="17"/>
        <v>0</v>
      </c>
      <c r="FI52" s="47">
        <f t="shared" si="18"/>
        <v>7159040</v>
      </c>
      <c r="FJ52" s="48">
        <f t="shared" si="30"/>
        <v>26846.400000000001</v>
      </c>
      <c r="FK52" s="97">
        <v>44</v>
      </c>
      <c r="FL52" s="49" t="str">
        <f t="shared" si="38"/>
        <v/>
      </c>
      <c r="FM52" s="49" t="str">
        <f t="shared" si="38"/>
        <v/>
      </c>
      <c r="FN52" s="49" t="str">
        <f t="shared" si="38"/>
        <v/>
      </c>
      <c r="FO52" s="49" t="str">
        <f t="shared" si="38"/>
        <v/>
      </c>
      <c r="FP52" s="49" t="str">
        <f t="shared" si="38"/>
        <v/>
      </c>
      <c r="FQ52" s="49" t="str">
        <f t="shared" si="38"/>
        <v/>
      </c>
      <c r="FR52" s="49" t="str">
        <f t="shared" si="38"/>
        <v/>
      </c>
      <c r="FS52" s="49" t="str">
        <f t="shared" si="38"/>
        <v/>
      </c>
      <c r="FT52" s="49" t="str">
        <f t="shared" si="38"/>
        <v/>
      </c>
      <c r="FU52" s="49" t="str">
        <f t="shared" si="38"/>
        <v/>
      </c>
      <c r="FV52" s="49">
        <f t="shared" si="38"/>
        <v>26666.666666666664</v>
      </c>
      <c r="FW52" s="49" t="str">
        <f t="shared" si="38"/>
        <v/>
      </c>
      <c r="FX52" s="49" t="str">
        <f t="shared" si="38"/>
        <v/>
      </c>
      <c r="FY52" s="49" t="str">
        <f t="shared" si="38"/>
        <v/>
      </c>
      <c r="FZ52" s="49" t="str">
        <f t="shared" si="38"/>
        <v/>
      </c>
      <c r="GA52" s="49" t="str">
        <f t="shared" si="38"/>
        <v/>
      </c>
      <c r="GB52" s="97">
        <v>44</v>
      </c>
      <c r="GC52" s="50" t="str">
        <f t="shared" si="39"/>
        <v/>
      </c>
      <c r="GD52" s="50" t="str">
        <f t="shared" si="39"/>
        <v/>
      </c>
      <c r="GE52" s="50" t="str">
        <f t="shared" si="39"/>
        <v/>
      </c>
      <c r="GF52" s="50" t="str">
        <f t="shared" si="39"/>
        <v/>
      </c>
      <c r="GG52" s="50" t="str">
        <f t="shared" si="39"/>
        <v/>
      </c>
      <c r="GH52" s="50" t="str">
        <f t="shared" si="39"/>
        <v/>
      </c>
      <c r="GI52" s="50" t="str">
        <f t="shared" si="39"/>
        <v/>
      </c>
      <c r="GJ52" s="50" t="str">
        <f t="shared" si="39"/>
        <v/>
      </c>
      <c r="GK52" s="50" t="str">
        <f t="shared" si="39"/>
        <v/>
      </c>
      <c r="GL52" s="50" t="str">
        <f t="shared" si="39"/>
        <v/>
      </c>
      <c r="GM52" s="50">
        <f t="shared" si="39"/>
        <v>0</v>
      </c>
      <c r="GN52" s="50" t="str">
        <f t="shared" si="39"/>
        <v/>
      </c>
      <c r="GO52" s="50" t="str">
        <f t="shared" si="39"/>
        <v/>
      </c>
      <c r="GP52" s="50" t="str">
        <f t="shared" si="39"/>
        <v/>
      </c>
      <c r="GQ52" s="50" t="str">
        <f t="shared" si="39"/>
        <v/>
      </c>
      <c r="GR52" s="50" t="str">
        <f t="shared" si="39"/>
        <v/>
      </c>
      <c r="GS52" s="97">
        <v>44</v>
      </c>
      <c r="GT52" s="51" t="str">
        <f t="shared" si="40"/>
        <v/>
      </c>
      <c r="GU52" s="51" t="str">
        <f t="shared" si="40"/>
        <v/>
      </c>
      <c r="GV52" s="51" t="str">
        <f t="shared" si="40"/>
        <v/>
      </c>
      <c r="GW52" s="51" t="str">
        <f t="shared" si="40"/>
        <v/>
      </c>
      <c r="GX52" s="51" t="str">
        <f t="shared" si="40"/>
        <v/>
      </c>
      <c r="GY52" s="51" t="str">
        <f t="shared" si="40"/>
        <v/>
      </c>
      <c r="GZ52" s="51" t="str">
        <f t="shared" si="40"/>
        <v/>
      </c>
      <c r="HA52" s="51" t="str">
        <f t="shared" si="40"/>
        <v/>
      </c>
      <c r="HB52" s="51" t="str">
        <f t="shared" si="40"/>
        <v/>
      </c>
      <c r="HC52" s="51" t="str">
        <f t="shared" si="40"/>
        <v/>
      </c>
      <c r="HD52" s="51">
        <f t="shared" si="40"/>
        <v>0</v>
      </c>
      <c r="HE52" s="51" t="str">
        <f t="shared" si="40"/>
        <v/>
      </c>
      <c r="HF52" s="51" t="str">
        <f t="shared" si="40"/>
        <v/>
      </c>
      <c r="HG52" s="51" t="str">
        <f t="shared" si="40"/>
        <v/>
      </c>
      <c r="HH52" s="51" t="str">
        <f t="shared" si="40"/>
        <v/>
      </c>
      <c r="HI52" s="51" t="str">
        <f t="shared" si="40"/>
        <v/>
      </c>
      <c r="HJ52" s="100">
        <f t="shared" si="22"/>
        <v>0</v>
      </c>
      <c r="HK52" s="97">
        <v>44</v>
      </c>
      <c r="HL52" s="52" t="str">
        <f t="shared" si="41"/>
        <v/>
      </c>
      <c r="HM52" s="52" t="str">
        <f t="shared" si="41"/>
        <v/>
      </c>
      <c r="HN52" s="52" t="str">
        <f t="shared" si="41"/>
        <v/>
      </c>
      <c r="HO52" s="52" t="str">
        <f t="shared" si="41"/>
        <v/>
      </c>
      <c r="HP52" s="52" t="str">
        <f t="shared" si="41"/>
        <v/>
      </c>
      <c r="HQ52" s="52" t="str">
        <f t="shared" si="41"/>
        <v/>
      </c>
      <c r="HR52" s="52" t="str">
        <f t="shared" si="41"/>
        <v/>
      </c>
      <c r="HS52" s="52" t="str">
        <f t="shared" si="41"/>
        <v/>
      </c>
      <c r="HT52" s="52" t="str">
        <f t="shared" si="41"/>
        <v/>
      </c>
      <c r="HU52" s="52" t="str">
        <f t="shared" si="41"/>
        <v/>
      </c>
      <c r="HV52" s="52">
        <f t="shared" si="41"/>
        <v>40</v>
      </c>
      <c r="HW52" s="52" t="str">
        <f t="shared" si="41"/>
        <v/>
      </c>
      <c r="HX52" s="52" t="str">
        <f t="shared" si="41"/>
        <v/>
      </c>
      <c r="HY52" s="52" t="str">
        <f t="shared" si="41"/>
        <v/>
      </c>
      <c r="HZ52" s="52" t="str">
        <f t="shared" si="41"/>
        <v/>
      </c>
      <c r="IA52" s="52" t="str">
        <f t="shared" si="41"/>
        <v/>
      </c>
      <c r="IB52" s="97">
        <v>44</v>
      </c>
      <c r="IC52" s="53"/>
      <c r="ID52" s="53"/>
      <c r="IE52" s="53"/>
      <c r="IF52" s="53"/>
      <c r="IG52" s="53"/>
      <c r="IH52" s="53"/>
      <c r="II52" s="53"/>
      <c r="IJ52" s="53"/>
      <c r="IK52" s="53"/>
      <c r="IL52" s="53"/>
      <c r="IM52" s="53">
        <v>24</v>
      </c>
      <c r="IN52" s="53"/>
      <c r="IO52" s="53"/>
      <c r="IP52" s="53"/>
      <c r="IQ52" s="53"/>
      <c r="IR52" s="53"/>
      <c r="IS52" s="97">
        <v>44</v>
      </c>
      <c r="IT52" s="54">
        <f t="shared" si="42"/>
        <v>0</v>
      </c>
      <c r="IU52" s="54">
        <f t="shared" si="42"/>
        <v>0</v>
      </c>
      <c r="IV52" s="54">
        <f t="shared" si="42"/>
        <v>0</v>
      </c>
      <c r="IW52" s="54">
        <f t="shared" si="42"/>
        <v>0</v>
      </c>
      <c r="IX52" s="54">
        <f t="shared" si="42"/>
        <v>0</v>
      </c>
      <c r="IY52" s="54">
        <f t="shared" si="42"/>
        <v>0</v>
      </c>
      <c r="IZ52" s="54">
        <f t="shared" si="42"/>
        <v>0</v>
      </c>
      <c r="JA52" s="54">
        <f t="shared" si="42"/>
        <v>0</v>
      </c>
      <c r="JB52" s="54">
        <f t="shared" si="42"/>
        <v>0</v>
      </c>
      <c r="JC52" s="54">
        <f t="shared" si="42"/>
        <v>0</v>
      </c>
      <c r="JD52" s="54">
        <f t="shared" si="42"/>
        <v>0</v>
      </c>
      <c r="JE52" s="54">
        <f t="shared" si="42"/>
        <v>0</v>
      </c>
      <c r="JF52" s="54">
        <f t="shared" si="42"/>
        <v>0</v>
      </c>
      <c r="JG52" s="54">
        <f t="shared" si="42"/>
        <v>0</v>
      </c>
      <c r="JH52" s="54">
        <f t="shared" si="42"/>
        <v>0</v>
      </c>
      <c r="JI52" s="54">
        <f t="shared" si="42"/>
        <v>0</v>
      </c>
      <c r="JJ52" s="97">
        <v>44</v>
      </c>
      <c r="JK52" s="55" t="str">
        <f t="shared" si="43"/>
        <v/>
      </c>
      <c r="JL52" s="55" t="str">
        <f t="shared" si="43"/>
        <v/>
      </c>
      <c r="JM52" s="55" t="str">
        <f t="shared" si="43"/>
        <v/>
      </c>
      <c r="JN52" s="55" t="str">
        <f t="shared" si="43"/>
        <v/>
      </c>
      <c r="JO52" s="55" t="str">
        <f t="shared" si="43"/>
        <v/>
      </c>
      <c r="JP52" s="55" t="str">
        <f t="shared" si="43"/>
        <v/>
      </c>
      <c r="JQ52" s="55" t="str">
        <f t="shared" si="43"/>
        <v/>
      </c>
      <c r="JR52" s="55" t="str">
        <f t="shared" si="43"/>
        <v/>
      </c>
      <c r="JS52" s="55" t="str">
        <f t="shared" si="43"/>
        <v/>
      </c>
      <c r="JT52" s="55" t="str">
        <f t="shared" si="43"/>
        <v/>
      </c>
      <c r="JU52" s="55">
        <f t="shared" si="43"/>
        <v>40</v>
      </c>
      <c r="JV52" s="55" t="str">
        <f t="shared" si="43"/>
        <v/>
      </c>
      <c r="JW52" s="55" t="str">
        <f t="shared" si="43"/>
        <v/>
      </c>
      <c r="JX52" s="55" t="str">
        <f t="shared" si="43"/>
        <v/>
      </c>
      <c r="JY52" s="55" t="str">
        <f t="shared" si="43"/>
        <v/>
      </c>
      <c r="JZ52" s="55" t="str">
        <f t="shared" si="43"/>
        <v/>
      </c>
      <c r="KA52" s="56">
        <f t="shared" si="9"/>
        <v>40</v>
      </c>
      <c r="KB52" s="57" t="str">
        <f t="shared" si="26"/>
        <v/>
      </c>
      <c r="KC52" s="57" t="str">
        <f t="shared" si="10"/>
        <v>ICL DIDACTICA SAS</v>
      </c>
      <c r="KD52" s="57" t="str">
        <f t="shared" si="27"/>
        <v/>
      </c>
      <c r="KE52" s="58" t="str">
        <f t="shared" si="28"/>
        <v>ICL DIDACTICA SAS</v>
      </c>
      <c r="KF52" s="59" t="str">
        <f t="shared" si="11"/>
        <v/>
      </c>
      <c r="KG52" s="59">
        <f t="shared" si="12"/>
        <v>7159040</v>
      </c>
      <c r="KH52" s="59" t="str">
        <f t="shared" si="13"/>
        <v/>
      </c>
      <c r="KI52" s="59">
        <f t="shared" si="14"/>
        <v>7159040</v>
      </c>
      <c r="KJ52" s="97">
        <v>44</v>
      </c>
    </row>
    <row r="53" spans="1:296" ht="38.25" x14ac:dyDescent="0.15">
      <c r="A53" s="97">
        <v>45</v>
      </c>
      <c r="B53" s="98" t="s">
        <v>132</v>
      </c>
      <c r="C53" s="98" t="s">
        <v>141</v>
      </c>
      <c r="D53" s="98" t="s">
        <v>138</v>
      </c>
      <c r="E53" s="99" t="s">
        <v>142</v>
      </c>
      <c r="F53" s="102">
        <v>2</v>
      </c>
      <c r="G53" s="62">
        <v>27338287.927999999</v>
      </c>
      <c r="H53" s="97">
        <v>45</v>
      </c>
      <c r="I53" s="37" t="s">
        <v>57</v>
      </c>
      <c r="J53" s="37" t="s">
        <v>57</v>
      </c>
      <c r="K53" s="37" t="s">
        <v>57</v>
      </c>
      <c r="L53" s="37" t="s">
        <v>57</v>
      </c>
      <c r="M53" s="37" t="s">
        <v>57</v>
      </c>
      <c r="N53" s="37" t="s">
        <v>57</v>
      </c>
      <c r="O53" s="37" t="s">
        <v>57</v>
      </c>
      <c r="P53" s="39" t="s">
        <v>57</v>
      </c>
      <c r="Q53" s="39" t="s">
        <v>57</v>
      </c>
      <c r="R53" s="37" t="s">
        <v>57</v>
      </c>
      <c r="S53" s="39" t="s">
        <v>57</v>
      </c>
      <c r="T53" s="37">
        <v>26541807.600000001</v>
      </c>
      <c r="U53" s="37" t="s">
        <v>57</v>
      </c>
      <c r="V53" s="37" t="s">
        <v>57</v>
      </c>
      <c r="W53" s="39" t="s">
        <v>57</v>
      </c>
      <c r="X53" s="37" t="s">
        <v>57</v>
      </c>
      <c r="Y53" s="97">
        <v>45</v>
      </c>
      <c r="Z53" s="37" t="str">
        <f t="shared" si="37"/>
        <v>NC</v>
      </c>
      <c r="AA53" s="37" t="str">
        <f t="shared" si="37"/>
        <v>NC</v>
      </c>
      <c r="AB53" s="37" t="str">
        <f t="shared" si="37"/>
        <v>NC</v>
      </c>
      <c r="AC53" s="37" t="str">
        <f t="shared" si="37"/>
        <v>NC</v>
      </c>
      <c r="AD53" s="37" t="str">
        <f t="shared" si="37"/>
        <v>NC</v>
      </c>
      <c r="AE53" s="37" t="str">
        <f t="shared" si="37"/>
        <v>NC</v>
      </c>
      <c r="AF53" s="37" t="str">
        <f t="shared" si="37"/>
        <v>NC</v>
      </c>
      <c r="AG53" s="37" t="str">
        <f t="shared" si="37"/>
        <v>NC</v>
      </c>
      <c r="AH53" s="37" t="str">
        <f t="shared" si="37"/>
        <v>NC</v>
      </c>
      <c r="AI53" s="37" t="str">
        <f t="shared" si="37"/>
        <v>NC</v>
      </c>
      <c r="AJ53" s="37" t="str">
        <f t="shared" si="37"/>
        <v>NC</v>
      </c>
      <c r="AK53" s="37">
        <f t="shared" si="37"/>
        <v>26541807.600000001</v>
      </c>
      <c r="AL53" s="37" t="str">
        <f t="shared" si="37"/>
        <v>NC</v>
      </c>
      <c r="AM53" s="37" t="str">
        <f t="shared" si="37"/>
        <v>NC</v>
      </c>
      <c r="AN53" s="37" t="str">
        <f t="shared" si="37"/>
        <v>NC</v>
      </c>
      <c r="AO53" s="37" t="str">
        <f t="shared" si="37"/>
        <v>NC</v>
      </c>
      <c r="AP53" s="97">
        <v>45</v>
      </c>
      <c r="AQ53" s="40" t="s">
        <v>58</v>
      </c>
      <c r="AR53" s="40" t="s">
        <v>59</v>
      </c>
      <c r="AS53" s="40" t="s">
        <v>59</v>
      </c>
      <c r="AT53" s="40" t="s">
        <v>59</v>
      </c>
      <c r="AU53" s="40" t="s">
        <v>59</v>
      </c>
      <c r="AV53" s="40" t="s">
        <v>59</v>
      </c>
      <c r="AW53" s="40" t="s">
        <v>59</v>
      </c>
      <c r="AX53" s="40" t="s">
        <v>58</v>
      </c>
      <c r="AY53" s="40" t="s">
        <v>59</v>
      </c>
      <c r="AZ53" s="40" t="s">
        <v>59</v>
      </c>
      <c r="BA53" s="40" t="s">
        <v>59</v>
      </c>
      <c r="BB53" s="40" t="s">
        <v>59</v>
      </c>
      <c r="BC53" s="40" t="s">
        <v>59</v>
      </c>
      <c r="BD53" s="40" t="s">
        <v>58</v>
      </c>
      <c r="BE53" s="40" t="s">
        <v>59</v>
      </c>
      <c r="BF53" s="40" t="s">
        <v>59</v>
      </c>
      <c r="BG53" s="97">
        <v>45</v>
      </c>
      <c r="BH53" s="41" t="s">
        <v>59</v>
      </c>
      <c r="BI53" s="41" t="s">
        <v>59</v>
      </c>
      <c r="BJ53" s="41" t="s">
        <v>58</v>
      </c>
      <c r="BK53" s="41" t="s">
        <v>59</v>
      </c>
      <c r="BL53" s="41" t="s">
        <v>59</v>
      </c>
      <c r="BM53" s="41" t="s">
        <v>59</v>
      </c>
      <c r="BN53" s="41" t="s">
        <v>59</v>
      </c>
      <c r="BO53" s="41" t="s">
        <v>59</v>
      </c>
      <c r="BP53" s="41" t="s">
        <v>59</v>
      </c>
      <c r="BQ53" s="41" t="s">
        <v>59</v>
      </c>
      <c r="BR53" s="41" t="s">
        <v>59</v>
      </c>
      <c r="BS53" s="41" t="s">
        <v>59</v>
      </c>
      <c r="BT53" s="41" t="s">
        <v>59</v>
      </c>
      <c r="BU53" s="41" t="s">
        <v>59</v>
      </c>
      <c r="BV53" s="41" t="s">
        <v>59</v>
      </c>
      <c r="BW53" s="41" t="s">
        <v>59</v>
      </c>
      <c r="BX53" s="97">
        <v>45</v>
      </c>
      <c r="BY53" s="42" t="s">
        <v>59</v>
      </c>
      <c r="BZ53" s="42" t="s">
        <v>59</v>
      </c>
      <c r="CA53" s="42" t="s">
        <v>58</v>
      </c>
      <c r="CB53" s="42" t="s">
        <v>59</v>
      </c>
      <c r="CC53" s="42" t="s">
        <v>59</v>
      </c>
      <c r="CD53" s="42" t="s">
        <v>59</v>
      </c>
      <c r="CE53" s="42" t="s">
        <v>59</v>
      </c>
      <c r="CF53" s="42" t="s">
        <v>59</v>
      </c>
      <c r="CG53" s="42" t="s">
        <v>59</v>
      </c>
      <c r="CH53" s="42" t="s">
        <v>59</v>
      </c>
      <c r="CI53" s="42" t="s">
        <v>59</v>
      </c>
      <c r="CJ53" s="42" t="s">
        <v>59</v>
      </c>
      <c r="CK53" s="42" t="s">
        <v>59</v>
      </c>
      <c r="CL53" s="42" t="s">
        <v>59</v>
      </c>
      <c r="CM53" s="42" t="s">
        <v>59</v>
      </c>
      <c r="CN53" s="42" t="s">
        <v>59</v>
      </c>
      <c r="CO53" s="97">
        <v>45</v>
      </c>
      <c r="CP53" s="43" t="str">
        <f t="shared" si="44"/>
        <v>NO CUMPLE</v>
      </c>
      <c r="CQ53" s="43" t="str">
        <f t="shared" si="44"/>
        <v>CUMPLE</v>
      </c>
      <c r="CR53" s="43" t="str">
        <f t="shared" si="44"/>
        <v>NO CUMPLE</v>
      </c>
      <c r="CS53" s="43" t="str">
        <f t="shared" si="44"/>
        <v>CUMPLE</v>
      </c>
      <c r="CT53" s="43" t="str">
        <f t="shared" si="44"/>
        <v>CUMPLE</v>
      </c>
      <c r="CU53" s="43" t="str">
        <f t="shared" si="44"/>
        <v>CUMPLE</v>
      </c>
      <c r="CV53" s="43" t="str">
        <f t="shared" si="44"/>
        <v>CUMPLE</v>
      </c>
      <c r="CW53" s="43" t="str">
        <f t="shared" si="44"/>
        <v>NO CUMPLE</v>
      </c>
      <c r="CX53" s="43" t="str">
        <f t="shared" si="44"/>
        <v>CUMPLE</v>
      </c>
      <c r="CY53" s="43" t="str">
        <f t="shared" si="44"/>
        <v>CUMPLE</v>
      </c>
      <c r="CZ53" s="43" t="str">
        <f t="shared" si="44"/>
        <v>CUMPLE</v>
      </c>
      <c r="DA53" s="43" t="str">
        <f t="shared" si="44"/>
        <v>CUMPLE</v>
      </c>
      <c r="DB53" s="43" t="str">
        <f t="shared" si="44"/>
        <v>CUMPLE</v>
      </c>
      <c r="DC53" s="43" t="str">
        <f t="shared" si="44"/>
        <v>NO CUMPLE</v>
      </c>
      <c r="DD53" s="43" t="str">
        <f t="shared" si="44"/>
        <v>CUMPLE</v>
      </c>
      <c r="DE53" s="43" t="str">
        <f t="shared" si="32"/>
        <v>CUMPLE</v>
      </c>
      <c r="DF53" s="97">
        <v>45</v>
      </c>
      <c r="DG53" s="44" t="s">
        <v>57</v>
      </c>
      <c r="DH53" s="44" t="s">
        <v>57</v>
      </c>
      <c r="DI53" s="44" t="s">
        <v>57</v>
      </c>
      <c r="DJ53" s="44" t="s">
        <v>57</v>
      </c>
      <c r="DK53" s="44" t="s">
        <v>57</v>
      </c>
      <c r="DL53" s="44" t="s">
        <v>57</v>
      </c>
      <c r="DM53" s="44" t="s">
        <v>57</v>
      </c>
      <c r="DN53" s="44" t="s">
        <v>57</v>
      </c>
      <c r="DO53" s="44" t="s">
        <v>57</v>
      </c>
      <c r="DP53" s="44" t="s">
        <v>57</v>
      </c>
      <c r="DQ53" s="44" t="s">
        <v>57</v>
      </c>
      <c r="DR53" s="44" t="s">
        <v>58</v>
      </c>
      <c r="DS53" s="44" t="s">
        <v>57</v>
      </c>
      <c r="DT53" s="44" t="s">
        <v>57</v>
      </c>
      <c r="DU53" s="44" t="s">
        <v>57</v>
      </c>
      <c r="DV53" s="44" t="s">
        <v>57</v>
      </c>
      <c r="DW53" s="97">
        <v>45</v>
      </c>
      <c r="DX53" s="45" t="s">
        <v>57</v>
      </c>
      <c r="DY53" s="45" t="s">
        <v>57</v>
      </c>
      <c r="DZ53" s="45" t="s">
        <v>57</v>
      </c>
      <c r="EA53" s="45" t="s">
        <v>57</v>
      </c>
      <c r="EB53" s="45" t="s">
        <v>57</v>
      </c>
      <c r="EC53" s="45" t="s">
        <v>57</v>
      </c>
      <c r="ED53" s="45" t="s">
        <v>57</v>
      </c>
      <c r="EE53" s="45" t="s">
        <v>57</v>
      </c>
      <c r="EF53" s="45" t="s">
        <v>57</v>
      </c>
      <c r="EG53" s="45" t="s">
        <v>57</v>
      </c>
      <c r="EH53" s="45" t="s">
        <v>57</v>
      </c>
      <c r="EI53" s="45" t="s">
        <v>59</v>
      </c>
      <c r="EJ53" s="45" t="s">
        <v>57</v>
      </c>
      <c r="EK53" s="45" t="s">
        <v>57</v>
      </c>
      <c r="EL53" s="45" t="s">
        <v>57</v>
      </c>
      <c r="EM53" s="45" t="s">
        <v>57</v>
      </c>
      <c r="EN53" s="97">
        <v>45</v>
      </c>
      <c r="EO53" s="37" t="str">
        <f t="shared" si="45"/>
        <v/>
      </c>
      <c r="EP53" s="37" t="str">
        <f t="shared" si="45"/>
        <v/>
      </c>
      <c r="EQ53" s="37" t="str">
        <f t="shared" si="45"/>
        <v/>
      </c>
      <c r="ER53" s="37" t="str">
        <f t="shared" si="45"/>
        <v/>
      </c>
      <c r="ES53" s="37" t="str">
        <f t="shared" si="45"/>
        <v/>
      </c>
      <c r="ET53" s="37" t="str">
        <f t="shared" si="45"/>
        <v/>
      </c>
      <c r="EU53" s="37" t="str">
        <f t="shared" si="45"/>
        <v/>
      </c>
      <c r="EV53" s="37" t="str">
        <f t="shared" si="45"/>
        <v/>
      </c>
      <c r="EW53" s="37" t="str">
        <f t="shared" si="45"/>
        <v/>
      </c>
      <c r="EX53" s="37" t="str">
        <f t="shared" si="45"/>
        <v/>
      </c>
      <c r="EY53" s="37" t="str">
        <f t="shared" si="45"/>
        <v/>
      </c>
      <c r="EZ53" s="37" t="str">
        <f t="shared" si="45"/>
        <v/>
      </c>
      <c r="FA53" s="37" t="str">
        <f t="shared" si="45"/>
        <v/>
      </c>
      <c r="FB53" s="37" t="str">
        <f t="shared" si="45"/>
        <v/>
      </c>
      <c r="FC53" s="37" t="str">
        <f t="shared" si="45"/>
        <v/>
      </c>
      <c r="FD53" s="37" t="str">
        <f t="shared" si="33"/>
        <v/>
      </c>
      <c r="FE53" s="37">
        <v>27338287.927999999</v>
      </c>
      <c r="FF53" s="37">
        <v>27338287.927999999</v>
      </c>
      <c r="FG53" s="46">
        <f t="shared" si="16"/>
        <v>0</v>
      </c>
      <c r="FH53" s="46">
        <f t="shared" si="17"/>
        <v>0</v>
      </c>
      <c r="FI53" s="47" t="str">
        <f t="shared" si="18"/>
        <v/>
      </c>
      <c r="FJ53" s="48" t="str">
        <f>IFERROR(FI53*0.15/40,"")</f>
        <v/>
      </c>
      <c r="FK53" s="97">
        <v>45</v>
      </c>
      <c r="FL53" s="49" t="str">
        <f t="shared" si="38"/>
        <v/>
      </c>
      <c r="FM53" s="49" t="str">
        <f t="shared" si="38"/>
        <v/>
      </c>
      <c r="FN53" s="49" t="str">
        <f t="shared" si="38"/>
        <v/>
      </c>
      <c r="FO53" s="49" t="str">
        <f t="shared" si="38"/>
        <v/>
      </c>
      <c r="FP53" s="49" t="str">
        <f t="shared" si="38"/>
        <v/>
      </c>
      <c r="FQ53" s="49" t="str">
        <f t="shared" si="38"/>
        <v/>
      </c>
      <c r="FR53" s="49" t="str">
        <f t="shared" si="38"/>
        <v/>
      </c>
      <c r="FS53" s="49" t="str">
        <f t="shared" si="38"/>
        <v/>
      </c>
      <c r="FT53" s="49" t="str">
        <f t="shared" si="38"/>
        <v/>
      </c>
      <c r="FU53" s="49" t="str">
        <f t="shared" si="38"/>
        <v/>
      </c>
      <c r="FV53" s="49" t="str">
        <f t="shared" si="38"/>
        <v/>
      </c>
      <c r="FW53" s="49" t="str">
        <f t="shared" si="38"/>
        <v/>
      </c>
      <c r="FX53" s="49" t="str">
        <f t="shared" si="38"/>
        <v/>
      </c>
      <c r="FY53" s="49" t="str">
        <f t="shared" si="38"/>
        <v/>
      </c>
      <c r="FZ53" s="49" t="str">
        <f t="shared" si="38"/>
        <v/>
      </c>
      <c r="GA53" s="49" t="str">
        <f t="shared" si="38"/>
        <v/>
      </c>
      <c r="GB53" s="97">
        <v>45</v>
      </c>
      <c r="GC53" s="50" t="str">
        <f t="shared" si="39"/>
        <v/>
      </c>
      <c r="GD53" s="50" t="str">
        <f t="shared" si="39"/>
        <v/>
      </c>
      <c r="GE53" s="50" t="str">
        <f t="shared" si="39"/>
        <v/>
      </c>
      <c r="GF53" s="50" t="str">
        <f t="shared" si="39"/>
        <v/>
      </c>
      <c r="GG53" s="50" t="str">
        <f t="shared" si="39"/>
        <v/>
      </c>
      <c r="GH53" s="50" t="str">
        <f t="shared" si="39"/>
        <v/>
      </c>
      <c r="GI53" s="50" t="str">
        <f t="shared" si="39"/>
        <v/>
      </c>
      <c r="GJ53" s="50" t="str">
        <f t="shared" si="39"/>
        <v/>
      </c>
      <c r="GK53" s="50" t="str">
        <f t="shared" si="39"/>
        <v/>
      </c>
      <c r="GL53" s="50" t="str">
        <f t="shared" si="39"/>
        <v/>
      </c>
      <c r="GM53" s="50" t="str">
        <f t="shared" si="39"/>
        <v/>
      </c>
      <c r="GN53" s="50" t="str">
        <f t="shared" si="39"/>
        <v/>
      </c>
      <c r="GO53" s="50" t="str">
        <f t="shared" si="39"/>
        <v/>
      </c>
      <c r="GP53" s="50" t="str">
        <f t="shared" si="39"/>
        <v/>
      </c>
      <c r="GQ53" s="50" t="str">
        <f t="shared" si="39"/>
        <v/>
      </c>
      <c r="GR53" s="50" t="str">
        <f t="shared" si="39"/>
        <v/>
      </c>
      <c r="GS53" s="97">
        <v>45</v>
      </c>
      <c r="GT53" s="51" t="str">
        <f t="shared" si="40"/>
        <v/>
      </c>
      <c r="GU53" s="51" t="str">
        <f t="shared" si="40"/>
        <v/>
      </c>
      <c r="GV53" s="51" t="str">
        <f t="shared" si="40"/>
        <v/>
      </c>
      <c r="GW53" s="51" t="str">
        <f t="shared" si="40"/>
        <v/>
      </c>
      <c r="GX53" s="51" t="str">
        <f t="shared" si="40"/>
        <v/>
      </c>
      <c r="GY53" s="51" t="str">
        <f t="shared" si="40"/>
        <v/>
      </c>
      <c r="GZ53" s="51" t="str">
        <f t="shared" si="40"/>
        <v/>
      </c>
      <c r="HA53" s="51" t="str">
        <f t="shared" si="40"/>
        <v/>
      </c>
      <c r="HB53" s="51" t="str">
        <f t="shared" si="40"/>
        <v/>
      </c>
      <c r="HC53" s="51" t="str">
        <f t="shared" si="40"/>
        <v/>
      </c>
      <c r="HD53" s="51" t="str">
        <f t="shared" si="40"/>
        <v/>
      </c>
      <c r="HE53" s="51" t="str">
        <f t="shared" si="40"/>
        <v/>
      </c>
      <c r="HF53" s="51" t="str">
        <f t="shared" si="40"/>
        <v/>
      </c>
      <c r="HG53" s="51" t="str">
        <f t="shared" si="40"/>
        <v/>
      </c>
      <c r="HH53" s="51" t="str">
        <f t="shared" si="40"/>
        <v/>
      </c>
      <c r="HI53" s="51" t="str">
        <f t="shared" si="40"/>
        <v/>
      </c>
      <c r="HJ53" s="100">
        <f t="shared" si="22"/>
        <v>0</v>
      </c>
      <c r="HK53" s="97">
        <v>45</v>
      </c>
      <c r="HL53" s="52" t="str">
        <f t="shared" si="41"/>
        <v/>
      </c>
      <c r="HM53" s="52" t="str">
        <f t="shared" si="41"/>
        <v/>
      </c>
      <c r="HN53" s="52" t="str">
        <f t="shared" si="41"/>
        <v/>
      </c>
      <c r="HO53" s="52" t="str">
        <f t="shared" si="41"/>
        <v/>
      </c>
      <c r="HP53" s="52" t="str">
        <f t="shared" si="41"/>
        <v/>
      </c>
      <c r="HQ53" s="52" t="str">
        <f t="shared" si="41"/>
        <v/>
      </c>
      <c r="HR53" s="52" t="str">
        <f t="shared" si="41"/>
        <v/>
      </c>
      <c r="HS53" s="52" t="str">
        <f t="shared" si="41"/>
        <v/>
      </c>
      <c r="HT53" s="52" t="str">
        <f t="shared" si="41"/>
        <v/>
      </c>
      <c r="HU53" s="52" t="str">
        <f t="shared" si="41"/>
        <v/>
      </c>
      <c r="HV53" s="52" t="str">
        <f t="shared" si="41"/>
        <v/>
      </c>
      <c r="HW53" s="52" t="str">
        <f t="shared" si="41"/>
        <v/>
      </c>
      <c r="HX53" s="52" t="str">
        <f t="shared" si="41"/>
        <v/>
      </c>
      <c r="HY53" s="52" t="str">
        <f t="shared" si="41"/>
        <v/>
      </c>
      <c r="HZ53" s="52" t="str">
        <f t="shared" si="41"/>
        <v/>
      </c>
      <c r="IA53" s="52" t="str">
        <f t="shared" si="41"/>
        <v/>
      </c>
      <c r="IB53" s="97">
        <v>45</v>
      </c>
      <c r="IC53" s="53"/>
      <c r="ID53" s="53"/>
      <c r="IE53" s="53"/>
      <c r="IF53" s="53"/>
      <c r="IG53" s="53"/>
      <c r="IH53" s="53"/>
      <c r="II53" s="53"/>
      <c r="IJ53" s="53"/>
      <c r="IK53" s="53"/>
      <c r="IL53" s="53"/>
      <c r="IM53" s="53"/>
      <c r="IN53" s="53">
        <v>36</v>
      </c>
      <c r="IO53" s="53"/>
      <c r="IP53" s="53"/>
      <c r="IQ53" s="53"/>
      <c r="IR53" s="53"/>
      <c r="IS53" s="97">
        <v>45</v>
      </c>
      <c r="IT53" s="54">
        <f t="shared" si="42"/>
        <v>0</v>
      </c>
      <c r="IU53" s="54">
        <f t="shared" si="42"/>
        <v>0</v>
      </c>
      <c r="IV53" s="54">
        <f t="shared" si="42"/>
        <v>0</v>
      </c>
      <c r="IW53" s="54">
        <f t="shared" si="42"/>
        <v>0</v>
      </c>
      <c r="IX53" s="54">
        <f t="shared" si="42"/>
        <v>0</v>
      </c>
      <c r="IY53" s="54">
        <f t="shared" si="42"/>
        <v>0</v>
      </c>
      <c r="IZ53" s="54">
        <f t="shared" si="42"/>
        <v>0</v>
      </c>
      <c r="JA53" s="54">
        <f t="shared" si="42"/>
        <v>0</v>
      </c>
      <c r="JB53" s="54">
        <f t="shared" si="42"/>
        <v>0</v>
      </c>
      <c r="JC53" s="54">
        <f t="shared" si="42"/>
        <v>0</v>
      </c>
      <c r="JD53" s="54">
        <f t="shared" si="42"/>
        <v>0</v>
      </c>
      <c r="JE53" s="54">
        <f t="shared" si="42"/>
        <v>20</v>
      </c>
      <c r="JF53" s="54">
        <f t="shared" si="42"/>
        <v>0</v>
      </c>
      <c r="JG53" s="54">
        <f t="shared" si="42"/>
        <v>0</v>
      </c>
      <c r="JH53" s="54">
        <f t="shared" si="42"/>
        <v>0</v>
      </c>
      <c r="JI53" s="54">
        <f t="shared" si="42"/>
        <v>0</v>
      </c>
      <c r="JJ53" s="97">
        <v>45</v>
      </c>
      <c r="JK53" s="55" t="str">
        <f t="shared" si="43"/>
        <v/>
      </c>
      <c r="JL53" s="55" t="str">
        <f t="shared" si="43"/>
        <v/>
      </c>
      <c r="JM53" s="55" t="str">
        <f t="shared" si="43"/>
        <v/>
      </c>
      <c r="JN53" s="55" t="str">
        <f t="shared" si="43"/>
        <v/>
      </c>
      <c r="JO53" s="55" t="str">
        <f t="shared" si="43"/>
        <v/>
      </c>
      <c r="JP53" s="55" t="str">
        <f t="shared" si="43"/>
        <v/>
      </c>
      <c r="JQ53" s="55" t="str">
        <f t="shared" si="43"/>
        <v/>
      </c>
      <c r="JR53" s="55" t="str">
        <f t="shared" si="43"/>
        <v/>
      </c>
      <c r="JS53" s="55" t="str">
        <f t="shared" si="43"/>
        <v/>
      </c>
      <c r="JT53" s="55" t="str">
        <f t="shared" si="43"/>
        <v/>
      </c>
      <c r="JU53" s="55" t="str">
        <f t="shared" si="43"/>
        <v/>
      </c>
      <c r="JV53" s="55" t="str">
        <f t="shared" si="43"/>
        <v/>
      </c>
      <c r="JW53" s="55" t="str">
        <f t="shared" si="43"/>
        <v/>
      </c>
      <c r="JX53" s="55" t="str">
        <f t="shared" si="43"/>
        <v/>
      </c>
      <c r="JY53" s="55" t="str">
        <f t="shared" si="43"/>
        <v/>
      </c>
      <c r="JZ53" s="55" t="str">
        <f t="shared" si="43"/>
        <v/>
      </c>
      <c r="KA53" s="56">
        <f t="shared" si="9"/>
        <v>0</v>
      </c>
      <c r="KB53" s="57" t="str">
        <f t="shared" si="26"/>
        <v/>
      </c>
      <c r="KC53" s="57" t="str">
        <f t="shared" si="10"/>
        <v/>
      </c>
      <c r="KD53" s="57" t="str">
        <f t="shared" si="27"/>
        <v/>
      </c>
      <c r="KE53" s="58" t="str">
        <f t="shared" si="28"/>
        <v/>
      </c>
      <c r="KF53" s="59" t="str">
        <f t="shared" si="11"/>
        <v/>
      </c>
      <c r="KG53" s="59" t="str">
        <f t="shared" si="12"/>
        <v/>
      </c>
      <c r="KH53" s="59" t="str">
        <f t="shared" si="13"/>
        <v/>
      </c>
      <c r="KI53" s="59">
        <f t="shared" si="14"/>
        <v>0</v>
      </c>
      <c r="KJ53" s="97">
        <v>45</v>
      </c>
    </row>
    <row r="54" spans="1:296" s="64" customFormat="1" x14ac:dyDescent="0.15">
      <c r="C54" s="65"/>
      <c r="G54" s="66"/>
      <c r="H54" s="66"/>
      <c r="I54" s="95">
        <f t="shared" ref="I54:X54" si="47">SUM(I9:I53)</f>
        <v>62162387</v>
      </c>
      <c r="J54" s="95">
        <f t="shared" si="47"/>
        <v>23783340</v>
      </c>
      <c r="K54" s="95">
        <f t="shared" si="47"/>
        <v>57572200</v>
      </c>
      <c r="L54" s="95">
        <f t="shared" si="47"/>
        <v>38594080</v>
      </c>
      <c r="M54" s="95">
        <f t="shared" si="47"/>
        <v>157265640</v>
      </c>
      <c r="N54" s="95">
        <f t="shared" si="47"/>
        <v>267441314</v>
      </c>
      <c r="O54" s="95">
        <f t="shared" si="47"/>
        <v>69654428.269999996</v>
      </c>
      <c r="P54" s="95">
        <f t="shared" si="47"/>
        <v>109242000</v>
      </c>
      <c r="Q54" s="95">
        <f t="shared" si="47"/>
        <v>110018708</v>
      </c>
      <c r="R54" s="95">
        <f t="shared" si="47"/>
        <v>13984680</v>
      </c>
      <c r="S54" s="96">
        <f t="shared" si="47"/>
        <v>23340660</v>
      </c>
      <c r="T54" s="95">
        <f t="shared" si="47"/>
        <v>111740424.03999999</v>
      </c>
      <c r="U54" s="95">
        <f t="shared" si="47"/>
        <v>109742752</v>
      </c>
      <c r="V54" s="95">
        <f t="shared" si="47"/>
        <v>192564610</v>
      </c>
      <c r="W54" s="95">
        <f t="shared" si="47"/>
        <v>17269280</v>
      </c>
      <c r="X54" s="95">
        <f t="shared" si="47"/>
        <v>98651000</v>
      </c>
      <c r="Y54" s="67"/>
      <c r="Z54" s="95">
        <f t="shared" ref="Z54:AO54" si="48">SUM(Z9:Z53)</f>
        <v>62162387</v>
      </c>
      <c r="AA54" s="95">
        <f t="shared" si="48"/>
        <v>23783340</v>
      </c>
      <c r="AB54" s="95">
        <f t="shared" si="48"/>
        <v>57572200</v>
      </c>
      <c r="AC54" s="95">
        <f t="shared" si="48"/>
        <v>38594080</v>
      </c>
      <c r="AD54" s="95">
        <f t="shared" si="48"/>
        <v>157265640</v>
      </c>
      <c r="AE54" s="95">
        <f t="shared" si="48"/>
        <v>267441314</v>
      </c>
      <c r="AF54" s="95">
        <f t="shared" si="48"/>
        <v>69654428.269999996</v>
      </c>
      <c r="AG54" s="95">
        <f t="shared" si="48"/>
        <v>109242000</v>
      </c>
      <c r="AH54" s="95">
        <f t="shared" si="48"/>
        <v>110018708</v>
      </c>
      <c r="AI54" s="95">
        <f t="shared" si="48"/>
        <v>13984680</v>
      </c>
      <c r="AJ54" s="96">
        <f t="shared" si="48"/>
        <v>23340660</v>
      </c>
      <c r="AK54" s="95">
        <f t="shared" si="48"/>
        <v>111740424.03999999</v>
      </c>
      <c r="AL54" s="95">
        <f t="shared" si="48"/>
        <v>109742752</v>
      </c>
      <c r="AM54" s="95">
        <f t="shared" si="48"/>
        <v>192564610</v>
      </c>
      <c r="AN54" s="95">
        <f t="shared" si="48"/>
        <v>17269280</v>
      </c>
      <c r="AO54" s="95">
        <f t="shared" si="48"/>
        <v>98651000</v>
      </c>
      <c r="AP54" s="106"/>
      <c r="FI54" s="106"/>
      <c r="FJ54" s="106"/>
      <c r="FK54" s="106"/>
      <c r="GB54" s="106"/>
      <c r="GS54" s="106"/>
      <c r="HK54" s="106"/>
      <c r="IB54" s="106"/>
    </row>
    <row r="55" spans="1:296" s="64" customFormat="1" x14ac:dyDescent="0.15">
      <c r="C55" s="65"/>
      <c r="G55" s="66"/>
      <c r="H55" s="66"/>
      <c r="Y55" s="68"/>
    </row>
    <row r="56" spans="1:296" s="64" customFormat="1" x14ac:dyDescent="0.15">
      <c r="C56" s="65"/>
      <c r="G56" s="69">
        <f>SUBTOTAL(9,G9:G53)</f>
        <v>847101385.21933341</v>
      </c>
      <c r="H56" s="69"/>
      <c r="Y56" s="68"/>
      <c r="KI56" s="70">
        <f>SUBTOTAL(9,KI9:KI53)</f>
        <v>685829949.83000004</v>
      </c>
      <c r="KJ56" s="71"/>
    </row>
    <row r="57" spans="1:296" s="64" customFormat="1" x14ac:dyDescent="0.15">
      <c r="C57" s="65"/>
      <c r="G57" s="66"/>
      <c r="H57" s="66"/>
      <c r="Y57" s="68"/>
    </row>
    <row r="58" spans="1:296" s="64" customFormat="1" x14ac:dyDescent="0.15">
      <c r="C58" s="65"/>
      <c r="G58" s="66"/>
      <c r="H58" s="66"/>
      <c r="Y58" s="68"/>
      <c r="KI58" s="71">
        <f>G56-KI56</f>
        <v>161271435.38933337</v>
      </c>
    </row>
    <row r="59" spans="1:296" s="64" customFormat="1" x14ac:dyDescent="0.15">
      <c r="C59" s="65"/>
      <c r="G59" s="66"/>
      <c r="H59" s="66"/>
      <c r="Y59" s="68"/>
    </row>
    <row r="60" spans="1:296" s="64" customFormat="1" x14ac:dyDescent="0.15">
      <c r="C60" s="65"/>
      <c r="G60" s="66"/>
      <c r="H60" s="66"/>
      <c r="Y60" s="68"/>
    </row>
    <row r="61" spans="1:296" s="64" customFormat="1" x14ac:dyDescent="0.15">
      <c r="C61" s="65"/>
      <c r="G61" s="66"/>
      <c r="H61" s="66"/>
      <c r="Y61" s="68"/>
    </row>
    <row r="62" spans="1:296" s="64" customFormat="1" x14ac:dyDescent="0.15">
      <c r="C62" s="65"/>
      <c r="G62" s="66"/>
      <c r="H62" s="66"/>
      <c r="Y62" s="68"/>
    </row>
    <row r="63" spans="1:296" s="64" customFormat="1" x14ac:dyDescent="0.15">
      <c r="C63" s="65"/>
      <c r="G63" s="66"/>
      <c r="H63" s="66"/>
      <c r="Y63" s="68"/>
    </row>
    <row r="64" spans="1:296" s="64" customFormat="1" x14ac:dyDescent="0.15">
      <c r="C64" s="65"/>
      <c r="G64" s="66"/>
      <c r="H64" s="66"/>
      <c r="Y64" s="68"/>
    </row>
    <row r="65" spans="3:25" s="64" customFormat="1" x14ac:dyDescent="0.15">
      <c r="C65" s="65"/>
      <c r="G65" s="66"/>
      <c r="H65" s="66"/>
      <c r="Y65" s="68"/>
    </row>
    <row r="66" spans="3:25" s="64" customFormat="1" x14ac:dyDescent="0.15">
      <c r="C66" s="65"/>
      <c r="G66" s="66"/>
      <c r="H66" s="66"/>
      <c r="Y66" s="68"/>
    </row>
    <row r="67" spans="3:25" s="64" customFormat="1" x14ac:dyDescent="0.15">
      <c r="C67" s="65"/>
      <c r="G67" s="66"/>
      <c r="H67" s="66"/>
      <c r="Y67" s="68"/>
    </row>
    <row r="68" spans="3:25" s="64" customFormat="1" x14ac:dyDescent="0.15">
      <c r="C68" s="65"/>
      <c r="G68" s="66"/>
      <c r="H68" s="66"/>
      <c r="Y68" s="68"/>
    </row>
    <row r="69" spans="3:25" s="64" customFormat="1" x14ac:dyDescent="0.15">
      <c r="C69" s="65"/>
      <c r="G69" s="66"/>
      <c r="H69" s="66"/>
      <c r="Y69" s="68"/>
    </row>
    <row r="70" spans="3:25" s="64" customFormat="1" x14ac:dyDescent="0.15">
      <c r="C70" s="65"/>
      <c r="G70" s="66"/>
      <c r="H70" s="66"/>
      <c r="Y70" s="68"/>
    </row>
    <row r="71" spans="3:25" s="64" customFormat="1" x14ac:dyDescent="0.15">
      <c r="C71" s="65"/>
      <c r="G71" s="66"/>
      <c r="H71" s="66"/>
      <c r="Y71" s="68"/>
    </row>
    <row r="72" spans="3:25" s="64" customFormat="1" x14ac:dyDescent="0.15">
      <c r="C72" s="65"/>
      <c r="G72" s="66"/>
      <c r="H72" s="66"/>
      <c r="Y72" s="68"/>
    </row>
    <row r="73" spans="3:25" s="64" customFormat="1" x14ac:dyDescent="0.15">
      <c r="C73" s="65"/>
      <c r="G73" s="66"/>
      <c r="H73" s="66"/>
      <c r="Y73" s="68"/>
    </row>
    <row r="74" spans="3:25" s="64" customFormat="1" x14ac:dyDescent="0.15">
      <c r="C74" s="65"/>
      <c r="G74" s="66"/>
      <c r="H74" s="66"/>
      <c r="Y74" s="68"/>
    </row>
    <row r="75" spans="3:25" s="64" customFormat="1" x14ac:dyDescent="0.15">
      <c r="C75" s="65"/>
      <c r="G75" s="66"/>
      <c r="H75" s="66"/>
      <c r="Y75" s="68"/>
    </row>
    <row r="76" spans="3:25" s="64" customFormat="1" x14ac:dyDescent="0.15">
      <c r="C76" s="65"/>
      <c r="G76" s="66"/>
      <c r="H76" s="66"/>
      <c r="Y76" s="68"/>
    </row>
    <row r="77" spans="3:25" s="64" customFormat="1" x14ac:dyDescent="0.15">
      <c r="C77" s="65"/>
      <c r="G77" s="66"/>
      <c r="H77" s="66"/>
      <c r="Y77" s="68"/>
    </row>
    <row r="78" spans="3:25" s="64" customFormat="1" x14ac:dyDescent="0.15">
      <c r="C78" s="65"/>
      <c r="G78" s="66"/>
      <c r="H78" s="66"/>
      <c r="Y78" s="68"/>
    </row>
    <row r="79" spans="3:25" s="64" customFormat="1" x14ac:dyDescent="0.15">
      <c r="C79" s="65"/>
      <c r="G79" s="66"/>
      <c r="H79" s="66"/>
      <c r="Y79" s="68"/>
    </row>
    <row r="80" spans="3:25" s="64" customFormat="1" x14ac:dyDescent="0.15">
      <c r="C80" s="65"/>
      <c r="G80" s="66"/>
      <c r="H80" s="66"/>
      <c r="Y80" s="68"/>
    </row>
    <row r="81" spans="3:42" s="64" customFormat="1" x14ac:dyDescent="0.15">
      <c r="C81" s="65"/>
      <c r="G81" s="66"/>
      <c r="H81" s="66"/>
      <c r="Y81" s="68"/>
    </row>
    <row r="82" spans="3:42" s="64" customFormat="1" x14ac:dyDescent="0.15">
      <c r="C82" s="65"/>
      <c r="G82" s="66"/>
      <c r="H82" s="66"/>
      <c r="Y82" s="68"/>
    </row>
    <row r="83" spans="3:42" s="64" customFormat="1" x14ac:dyDescent="0.15">
      <c r="C83" s="65"/>
      <c r="G83" s="66"/>
      <c r="H83" s="66"/>
      <c r="Y83" s="68"/>
      <c r="AP83" s="68"/>
    </row>
    <row r="84" spans="3:42" s="64" customFormat="1" x14ac:dyDescent="0.15">
      <c r="C84" s="65"/>
      <c r="G84" s="66"/>
      <c r="H84" s="66"/>
      <c r="Y84" s="68"/>
      <c r="AP84" s="68"/>
    </row>
    <row r="85" spans="3:42" s="64" customFormat="1" x14ac:dyDescent="0.15">
      <c r="C85" s="65"/>
      <c r="G85" s="66"/>
      <c r="H85" s="66"/>
      <c r="Y85" s="68"/>
      <c r="AP85" s="68"/>
    </row>
    <row r="86" spans="3:42" s="64" customFormat="1" x14ac:dyDescent="0.15">
      <c r="C86" s="65"/>
      <c r="G86" s="66"/>
      <c r="H86" s="66"/>
      <c r="Y86" s="68"/>
      <c r="AP86" s="68"/>
    </row>
    <row r="87" spans="3:42" s="64" customFormat="1" x14ac:dyDescent="0.15">
      <c r="C87" s="65"/>
      <c r="G87" s="66"/>
      <c r="H87" s="66"/>
      <c r="Y87" s="68"/>
      <c r="AP87" s="68"/>
    </row>
    <row r="88" spans="3:42" s="64" customFormat="1" x14ac:dyDescent="0.15">
      <c r="C88" s="65"/>
      <c r="G88" s="66"/>
      <c r="H88" s="66"/>
      <c r="Y88" s="68"/>
      <c r="AP88" s="68"/>
    </row>
    <row r="89" spans="3:42" s="64" customFormat="1" x14ac:dyDescent="0.15">
      <c r="C89" s="65"/>
      <c r="G89" s="66"/>
      <c r="H89" s="66"/>
      <c r="Y89" s="68"/>
      <c r="AP89" s="68"/>
    </row>
    <row r="90" spans="3:42" s="64" customFormat="1" x14ac:dyDescent="0.15">
      <c r="C90" s="65"/>
      <c r="G90" s="66"/>
      <c r="H90" s="66"/>
      <c r="Y90" s="68"/>
      <c r="AP90" s="68"/>
    </row>
    <row r="91" spans="3:42" s="64" customFormat="1" x14ac:dyDescent="0.15">
      <c r="C91" s="65"/>
      <c r="G91" s="66"/>
      <c r="H91" s="66"/>
      <c r="Y91" s="68"/>
      <c r="AP91" s="68"/>
    </row>
    <row r="92" spans="3:42" s="64" customFormat="1" x14ac:dyDescent="0.15">
      <c r="C92" s="65"/>
      <c r="G92" s="66"/>
      <c r="H92" s="66"/>
      <c r="Y92" s="68"/>
      <c r="AP92" s="68"/>
    </row>
    <row r="93" spans="3:42" s="64" customFormat="1" x14ac:dyDescent="0.15">
      <c r="C93" s="65"/>
      <c r="G93" s="66"/>
      <c r="H93" s="66"/>
      <c r="Y93" s="68"/>
      <c r="AP93" s="68"/>
    </row>
    <row r="94" spans="3:42" s="64" customFormat="1" x14ac:dyDescent="0.15">
      <c r="C94" s="65"/>
      <c r="G94" s="66"/>
      <c r="H94" s="66"/>
      <c r="Y94" s="68"/>
      <c r="AP94" s="68"/>
    </row>
    <row r="95" spans="3:42" s="64" customFormat="1" x14ac:dyDescent="0.15">
      <c r="C95" s="65"/>
      <c r="G95" s="66"/>
      <c r="H95" s="66"/>
      <c r="Y95" s="68"/>
      <c r="AP95" s="68"/>
    </row>
    <row r="96" spans="3:42" s="64" customFormat="1" x14ac:dyDescent="0.15">
      <c r="C96" s="65"/>
      <c r="G96" s="66"/>
      <c r="H96" s="66"/>
      <c r="Y96" s="68"/>
      <c r="AP96" s="68"/>
    </row>
    <row r="97" spans="3:42" s="64" customFormat="1" x14ac:dyDescent="0.15">
      <c r="C97" s="65"/>
      <c r="G97" s="66"/>
      <c r="H97" s="66"/>
      <c r="Y97" s="68"/>
      <c r="AP97" s="68"/>
    </row>
    <row r="98" spans="3:42" s="64" customFormat="1" x14ac:dyDescent="0.15">
      <c r="C98" s="65"/>
      <c r="G98" s="66"/>
      <c r="H98" s="66"/>
      <c r="Y98" s="68"/>
      <c r="AP98" s="68"/>
    </row>
    <row r="99" spans="3:42" s="64" customFormat="1" x14ac:dyDescent="0.15">
      <c r="C99" s="65"/>
      <c r="G99" s="66"/>
      <c r="H99" s="66"/>
      <c r="Y99" s="68"/>
      <c r="AP99" s="68"/>
    </row>
    <row r="100" spans="3:42" s="64" customFormat="1" x14ac:dyDescent="0.15">
      <c r="C100" s="65"/>
      <c r="G100" s="66"/>
      <c r="H100" s="66"/>
      <c r="Y100" s="68"/>
      <c r="AP100" s="68"/>
    </row>
    <row r="101" spans="3:42" s="64" customFormat="1" x14ac:dyDescent="0.15">
      <c r="C101" s="65"/>
      <c r="G101" s="66"/>
      <c r="H101" s="66"/>
      <c r="Y101" s="68"/>
      <c r="AP101" s="68"/>
    </row>
    <row r="102" spans="3:42" s="64" customFormat="1" x14ac:dyDescent="0.15">
      <c r="C102" s="65"/>
      <c r="G102" s="66"/>
      <c r="H102" s="66"/>
      <c r="Y102" s="68"/>
      <c r="AP102" s="68"/>
    </row>
    <row r="103" spans="3:42" s="64" customFormat="1" x14ac:dyDescent="0.15">
      <c r="C103" s="65"/>
      <c r="G103" s="66"/>
      <c r="H103" s="66"/>
      <c r="Y103" s="68"/>
      <c r="AP103" s="68"/>
    </row>
    <row r="104" spans="3:42" s="64" customFormat="1" x14ac:dyDescent="0.15">
      <c r="C104" s="65"/>
      <c r="G104" s="66"/>
      <c r="H104" s="66"/>
      <c r="Y104" s="68"/>
      <c r="AP104" s="68"/>
    </row>
    <row r="105" spans="3:42" s="64" customFormat="1" x14ac:dyDescent="0.15">
      <c r="C105" s="65"/>
      <c r="G105" s="66"/>
      <c r="H105" s="66"/>
      <c r="Y105" s="68"/>
      <c r="AP105" s="68"/>
    </row>
    <row r="106" spans="3:42" s="64" customFormat="1" x14ac:dyDescent="0.15">
      <c r="C106" s="65"/>
      <c r="G106" s="66"/>
      <c r="H106" s="66"/>
      <c r="Y106" s="68"/>
      <c r="AP106" s="68"/>
    </row>
    <row r="107" spans="3:42" s="64" customFormat="1" x14ac:dyDescent="0.15">
      <c r="C107" s="65"/>
      <c r="G107" s="66"/>
      <c r="H107" s="66"/>
      <c r="Y107" s="68"/>
      <c r="AP107" s="68"/>
    </row>
    <row r="108" spans="3:42" s="64" customFormat="1" x14ac:dyDescent="0.15">
      <c r="C108" s="65"/>
      <c r="G108" s="66"/>
      <c r="H108" s="66"/>
      <c r="Y108" s="68"/>
      <c r="AP108" s="68"/>
    </row>
    <row r="109" spans="3:42" s="64" customFormat="1" x14ac:dyDescent="0.15">
      <c r="C109" s="65"/>
      <c r="G109" s="66"/>
      <c r="H109" s="66"/>
      <c r="Y109" s="68"/>
      <c r="AP109" s="68"/>
    </row>
    <row r="110" spans="3:42" s="64" customFormat="1" x14ac:dyDescent="0.15">
      <c r="C110" s="65"/>
      <c r="G110" s="66"/>
      <c r="H110" s="66"/>
      <c r="Y110" s="68"/>
      <c r="AP110" s="68"/>
    </row>
    <row r="111" spans="3:42" s="64" customFormat="1" x14ac:dyDescent="0.15">
      <c r="C111" s="65"/>
      <c r="G111" s="66"/>
      <c r="H111" s="66"/>
      <c r="Y111" s="68"/>
      <c r="AP111" s="68"/>
    </row>
    <row r="112" spans="3:42" s="64" customFormat="1" x14ac:dyDescent="0.15">
      <c r="C112" s="65"/>
      <c r="G112" s="66"/>
      <c r="H112" s="66"/>
      <c r="Y112" s="68"/>
      <c r="AP112" s="68"/>
    </row>
    <row r="113" spans="3:42" s="64" customFormat="1" x14ac:dyDescent="0.15">
      <c r="C113" s="65"/>
      <c r="G113" s="66"/>
      <c r="H113" s="66"/>
      <c r="Y113" s="68"/>
      <c r="AP113" s="68"/>
    </row>
    <row r="114" spans="3:42" s="64" customFormat="1" x14ac:dyDescent="0.15">
      <c r="C114" s="65"/>
      <c r="G114" s="66"/>
      <c r="H114" s="66"/>
      <c r="Y114" s="68"/>
      <c r="AP114" s="68"/>
    </row>
    <row r="115" spans="3:42" s="64" customFormat="1" x14ac:dyDescent="0.15">
      <c r="C115" s="65"/>
      <c r="G115" s="66"/>
      <c r="H115" s="66"/>
      <c r="Y115" s="68"/>
      <c r="AP115" s="68"/>
    </row>
    <row r="116" spans="3:42" s="64" customFormat="1" x14ac:dyDescent="0.15">
      <c r="C116" s="65"/>
      <c r="G116" s="66"/>
      <c r="H116" s="66"/>
      <c r="Y116" s="68"/>
      <c r="AP116" s="68"/>
    </row>
    <row r="117" spans="3:42" s="64" customFormat="1" x14ac:dyDescent="0.15">
      <c r="C117" s="65"/>
      <c r="G117" s="66"/>
      <c r="H117" s="66"/>
      <c r="Y117" s="68"/>
      <c r="AP117" s="68"/>
    </row>
    <row r="118" spans="3:42" s="64" customFormat="1" x14ac:dyDescent="0.15">
      <c r="C118" s="65"/>
      <c r="G118" s="66"/>
      <c r="H118" s="66"/>
      <c r="Y118" s="68"/>
      <c r="AP118" s="68"/>
    </row>
    <row r="119" spans="3:42" s="64" customFormat="1" x14ac:dyDescent="0.15">
      <c r="C119" s="65"/>
      <c r="G119" s="66"/>
      <c r="H119" s="66"/>
      <c r="Y119" s="68"/>
      <c r="AP119" s="68"/>
    </row>
    <row r="120" spans="3:42" s="64" customFormat="1" x14ac:dyDescent="0.15">
      <c r="C120" s="65"/>
      <c r="G120" s="66"/>
      <c r="H120" s="66"/>
      <c r="Y120" s="68"/>
      <c r="AP120" s="68"/>
    </row>
    <row r="121" spans="3:42" s="64" customFormat="1" x14ac:dyDescent="0.15">
      <c r="C121" s="65"/>
      <c r="G121" s="66"/>
      <c r="H121" s="66"/>
      <c r="Y121" s="68"/>
      <c r="AP121" s="68"/>
    </row>
    <row r="122" spans="3:42" s="64" customFormat="1" x14ac:dyDescent="0.15">
      <c r="C122" s="65"/>
      <c r="G122" s="66"/>
      <c r="H122" s="66"/>
      <c r="Y122" s="68"/>
      <c r="AP122" s="68"/>
    </row>
    <row r="123" spans="3:42" s="64" customFormat="1" x14ac:dyDescent="0.15">
      <c r="C123" s="65"/>
      <c r="G123" s="66"/>
      <c r="H123" s="66"/>
      <c r="Y123" s="68"/>
      <c r="AP123" s="68"/>
    </row>
    <row r="124" spans="3:42" s="64" customFormat="1" x14ac:dyDescent="0.15">
      <c r="C124" s="65"/>
      <c r="G124" s="66"/>
      <c r="H124" s="66"/>
      <c r="Y124" s="68"/>
      <c r="AP124" s="68"/>
    </row>
    <row r="125" spans="3:42" s="64" customFormat="1" x14ac:dyDescent="0.15">
      <c r="C125" s="65"/>
      <c r="G125" s="66"/>
      <c r="H125" s="66"/>
      <c r="Y125" s="68"/>
      <c r="AP125" s="68"/>
    </row>
    <row r="126" spans="3:42" s="64" customFormat="1" x14ac:dyDescent="0.15">
      <c r="C126" s="65"/>
      <c r="G126" s="66"/>
      <c r="H126" s="66"/>
      <c r="Y126" s="68"/>
      <c r="AP126" s="68"/>
    </row>
    <row r="127" spans="3:42" s="64" customFormat="1" x14ac:dyDescent="0.15">
      <c r="C127" s="65"/>
      <c r="G127" s="66"/>
      <c r="H127" s="66"/>
      <c r="Y127" s="68"/>
      <c r="AP127" s="68"/>
    </row>
    <row r="128" spans="3:42" s="64" customFormat="1" x14ac:dyDescent="0.15">
      <c r="C128" s="65"/>
      <c r="G128" s="66"/>
      <c r="H128" s="66"/>
      <c r="Y128" s="68"/>
      <c r="AP128" s="68"/>
    </row>
    <row r="129" spans="3:42" s="64" customFormat="1" x14ac:dyDescent="0.15">
      <c r="C129" s="65"/>
      <c r="G129" s="66"/>
      <c r="H129" s="66"/>
      <c r="Y129" s="68"/>
      <c r="AP129" s="68"/>
    </row>
    <row r="130" spans="3:42" s="64" customFormat="1" x14ac:dyDescent="0.15">
      <c r="C130" s="65"/>
      <c r="G130" s="66"/>
      <c r="H130" s="66"/>
      <c r="Y130" s="68"/>
      <c r="AP130" s="68"/>
    </row>
    <row r="131" spans="3:42" s="64" customFormat="1" x14ac:dyDescent="0.15">
      <c r="C131" s="65"/>
      <c r="G131" s="66"/>
      <c r="H131" s="66"/>
      <c r="Y131" s="68"/>
      <c r="AP131" s="68"/>
    </row>
    <row r="132" spans="3:42" s="64" customFormat="1" x14ac:dyDescent="0.15">
      <c r="C132" s="65"/>
      <c r="G132" s="66"/>
      <c r="H132" s="66"/>
      <c r="Y132" s="68"/>
      <c r="AP132" s="68"/>
    </row>
    <row r="133" spans="3:42" s="64" customFormat="1" x14ac:dyDescent="0.15">
      <c r="C133" s="65"/>
      <c r="G133" s="66"/>
      <c r="H133" s="66"/>
      <c r="Y133" s="68"/>
      <c r="AP133" s="68"/>
    </row>
    <row r="134" spans="3:42" s="64" customFormat="1" x14ac:dyDescent="0.15">
      <c r="C134" s="65"/>
      <c r="G134" s="66"/>
      <c r="H134" s="66"/>
      <c r="Y134" s="68"/>
      <c r="AP134" s="68"/>
    </row>
    <row r="135" spans="3:42" s="64" customFormat="1" x14ac:dyDescent="0.15">
      <c r="C135" s="65"/>
      <c r="G135" s="66"/>
      <c r="H135" s="66"/>
      <c r="Y135" s="68"/>
      <c r="AP135" s="68"/>
    </row>
    <row r="136" spans="3:42" s="64" customFormat="1" x14ac:dyDescent="0.15">
      <c r="C136" s="65"/>
      <c r="G136" s="66"/>
      <c r="H136" s="66"/>
      <c r="Y136" s="68"/>
      <c r="AP136" s="68"/>
    </row>
    <row r="137" spans="3:42" s="64" customFormat="1" x14ac:dyDescent="0.15">
      <c r="C137" s="65"/>
      <c r="G137" s="66"/>
      <c r="H137" s="66"/>
      <c r="Y137" s="68"/>
      <c r="AP137" s="68"/>
    </row>
    <row r="138" spans="3:42" s="64" customFormat="1" x14ac:dyDescent="0.15">
      <c r="C138" s="65"/>
      <c r="G138" s="66"/>
      <c r="H138" s="66"/>
      <c r="Y138" s="68"/>
      <c r="AP138" s="68"/>
    </row>
    <row r="139" spans="3:42" s="64" customFormat="1" x14ac:dyDescent="0.15">
      <c r="C139" s="65"/>
      <c r="G139" s="66"/>
      <c r="H139" s="66"/>
      <c r="Y139" s="68"/>
      <c r="AP139" s="68"/>
    </row>
    <row r="140" spans="3:42" s="64" customFormat="1" x14ac:dyDescent="0.15">
      <c r="C140" s="65"/>
      <c r="G140" s="66"/>
      <c r="H140" s="66"/>
      <c r="Y140" s="68"/>
      <c r="AP140" s="68"/>
    </row>
    <row r="141" spans="3:42" s="64" customFormat="1" x14ac:dyDescent="0.15">
      <c r="C141" s="65"/>
      <c r="G141" s="66"/>
      <c r="H141" s="66"/>
      <c r="Y141" s="68"/>
      <c r="AP141" s="68"/>
    </row>
    <row r="142" spans="3:42" s="64" customFormat="1" x14ac:dyDescent="0.15">
      <c r="C142" s="65"/>
      <c r="G142" s="66"/>
      <c r="H142" s="66"/>
      <c r="Y142" s="68"/>
      <c r="AP142" s="68"/>
    </row>
    <row r="143" spans="3:42" s="64" customFormat="1" x14ac:dyDescent="0.15">
      <c r="C143" s="65"/>
      <c r="G143" s="66"/>
      <c r="H143" s="66"/>
      <c r="Y143" s="68"/>
      <c r="AP143" s="68"/>
    </row>
    <row r="144" spans="3:42" s="64" customFormat="1" x14ac:dyDescent="0.15">
      <c r="C144" s="65"/>
      <c r="G144" s="66"/>
      <c r="H144" s="66"/>
      <c r="Y144" s="68"/>
      <c r="AP144" s="68"/>
    </row>
    <row r="145" spans="3:42" s="64" customFormat="1" x14ac:dyDescent="0.15">
      <c r="C145" s="65"/>
      <c r="G145" s="66"/>
      <c r="H145" s="66"/>
      <c r="Y145" s="68"/>
      <c r="AP145" s="68"/>
    </row>
    <row r="146" spans="3:42" s="64" customFormat="1" x14ac:dyDescent="0.15">
      <c r="C146" s="65"/>
      <c r="G146" s="66"/>
      <c r="H146" s="66"/>
      <c r="Y146" s="68"/>
      <c r="AP146" s="68"/>
    </row>
    <row r="147" spans="3:42" s="64" customFormat="1" x14ac:dyDescent="0.15">
      <c r="C147" s="65"/>
      <c r="G147" s="66"/>
      <c r="H147" s="66"/>
      <c r="Y147" s="68"/>
      <c r="AP147" s="68"/>
    </row>
    <row r="148" spans="3:42" s="64" customFormat="1" x14ac:dyDescent="0.15">
      <c r="C148" s="65"/>
      <c r="G148" s="66"/>
      <c r="H148" s="66"/>
      <c r="Y148" s="68"/>
      <c r="AP148" s="68"/>
    </row>
    <row r="149" spans="3:42" s="64" customFormat="1" x14ac:dyDescent="0.15">
      <c r="C149" s="65"/>
      <c r="G149" s="66"/>
      <c r="H149" s="66"/>
      <c r="Y149" s="68"/>
      <c r="AP149" s="68"/>
    </row>
    <row r="150" spans="3:42" s="64" customFormat="1" x14ac:dyDescent="0.15">
      <c r="C150" s="65"/>
      <c r="G150" s="66"/>
      <c r="H150" s="66"/>
      <c r="Y150" s="68"/>
      <c r="AP150" s="68"/>
    </row>
    <row r="151" spans="3:42" s="64" customFormat="1" x14ac:dyDescent="0.15">
      <c r="C151" s="65"/>
      <c r="G151" s="66"/>
      <c r="H151" s="66"/>
      <c r="Y151" s="68"/>
      <c r="AP151" s="68"/>
    </row>
    <row r="152" spans="3:42" s="64" customFormat="1" x14ac:dyDescent="0.15">
      <c r="C152" s="65"/>
      <c r="G152" s="66"/>
      <c r="H152" s="66"/>
      <c r="Y152" s="68"/>
      <c r="AP152" s="68"/>
    </row>
    <row r="153" spans="3:42" s="64" customFormat="1" x14ac:dyDescent="0.15">
      <c r="C153" s="65"/>
      <c r="G153" s="66"/>
      <c r="H153" s="66"/>
      <c r="Y153" s="68"/>
      <c r="AP153" s="68"/>
    </row>
    <row r="154" spans="3:42" s="64" customFormat="1" x14ac:dyDescent="0.15">
      <c r="C154" s="65"/>
      <c r="G154" s="66"/>
      <c r="H154" s="66"/>
      <c r="Y154" s="68"/>
      <c r="AP154" s="68"/>
    </row>
    <row r="155" spans="3:42" s="64" customFormat="1" x14ac:dyDescent="0.15">
      <c r="C155" s="65"/>
      <c r="G155" s="66"/>
      <c r="H155" s="66"/>
      <c r="Y155" s="68"/>
      <c r="AP155" s="68"/>
    </row>
    <row r="156" spans="3:42" s="64" customFormat="1" x14ac:dyDescent="0.15">
      <c r="C156" s="65"/>
      <c r="G156" s="66"/>
      <c r="H156" s="66"/>
      <c r="Y156" s="68"/>
      <c r="AP156" s="68"/>
    </row>
    <row r="157" spans="3:42" s="64" customFormat="1" x14ac:dyDescent="0.15">
      <c r="C157" s="65"/>
      <c r="G157" s="66"/>
      <c r="H157" s="66"/>
      <c r="Y157" s="68"/>
      <c r="AP157" s="68"/>
    </row>
    <row r="158" spans="3:42" s="64" customFormat="1" x14ac:dyDescent="0.15">
      <c r="C158" s="65"/>
      <c r="G158" s="66"/>
      <c r="H158" s="66"/>
      <c r="Y158" s="68"/>
      <c r="AP158" s="68"/>
    </row>
    <row r="159" spans="3:42" s="64" customFormat="1" x14ac:dyDescent="0.15">
      <c r="C159" s="65"/>
      <c r="G159" s="66"/>
      <c r="H159" s="66"/>
      <c r="Y159" s="68"/>
      <c r="AP159" s="68"/>
    </row>
    <row r="160" spans="3:42" s="64" customFormat="1" x14ac:dyDescent="0.15">
      <c r="C160" s="65"/>
      <c r="G160" s="66"/>
      <c r="H160" s="66"/>
      <c r="Y160" s="68"/>
      <c r="AP160" s="68"/>
    </row>
    <row r="161" spans="3:42" s="64" customFormat="1" x14ac:dyDescent="0.15">
      <c r="C161" s="65"/>
      <c r="G161" s="66"/>
      <c r="H161" s="66"/>
      <c r="Y161" s="68"/>
      <c r="AP161" s="68"/>
    </row>
    <row r="162" spans="3:42" s="64" customFormat="1" x14ac:dyDescent="0.15">
      <c r="C162" s="65"/>
      <c r="G162" s="66"/>
      <c r="H162" s="66"/>
      <c r="Y162" s="68"/>
      <c r="AP162" s="68"/>
    </row>
    <row r="163" spans="3:42" s="64" customFormat="1" x14ac:dyDescent="0.15">
      <c r="C163" s="65"/>
      <c r="G163" s="66"/>
      <c r="H163" s="66"/>
      <c r="Y163" s="68"/>
      <c r="AP163" s="68"/>
    </row>
    <row r="164" spans="3:42" s="64" customFormat="1" x14ac:dyDescent="0.15">
      <c r="C164" s="65"/>
      <c r="G164" s="66"/>
      <c r="H164" s="66"/>
      <c r="Y164" s="68"/>
      <c r="AP164" s="68"/>
    </row>
    <row r="165" spans="3:42" s="64" customFormat="1" x14ac:dyDescent="0.15">
      <c r="C165" s="65"/>
      <c r="G165" s="66"/>
      <c r="H165" s="66"/>
      <c r="Y165" s="68"/>
      <c r="AP165" s="68"/>
    </row>
    <row r="166" spans="3:42" s="64" customFormat="1" x14ac:dyDescent="0.15">
      <c r="C166" s="65"/>
      <c r="G166" s="66"/>
      <c r="H166" s="66"/>
      <c r="Y166" s="68"/>
      <c r="AP166" s="68"/>
    </row>
    <row r="167" spans="3:42" s="64" customFormat="1" x14ac:dyDescent="0.15">
      <c r="C167" s="65"/>
      <c r="G167" s="66"/>
      <c r="H167" s="66"/>
      <c r="Y167" s="68"/>
      <c r="AP167" s="68"/>
    </row>
    <row r="168" spans="3:42" s="64" customFormat="1" x14ac:dyDescent="0.15">
      <c r="C168" s="65"/>
      <c r="G168" s="66"/>
      <c r="H168" s="66"/>
      <c r="Y168" s="68"/>
      <c r="AP168" s="68"/>
    </row>
    <row r="169" spans="3:42" s="64" customFormat="1" x14ac:dyDescent="0.15">
      <c r="C169" s="65"/>
      <c r="G169" s="66"/>
      <c r="H169" s="66"/>
      <c r="Y169" s="68"/>
      <c r="AP169" s="68"/>
    </row>
    <row r="170" spans="3:42" s="64" customFormat="1" x14ac:dyDescent="0.15">
      <c r="C170" s="65"/>
      <c r="G170" s="66"/>
      <c r="H170" s="66"/>
      <c r="Y170" s="68"/>
      <c r="AP170" s="68"/>
    </row>
    <row r="171" spans="3:42" s="64" customFormat="1" x14ac:dyDescent="0.15">
      <c r="C171" s="65"/>
      <c r="G171" s="66"/>
      <c r="H171" s="66"/>
      <c r="Y171" s="68"/>
      <c r="AP171" s="68"/>
    </row>
    <row r="172" spans="3:42" s="64" customFormat="1" x14ac:dyDescent="0.15">
      <c r="C172" s="65"/>
      <c r="G172" s="66"/>
      <c r="H172" s="66"/>
      <c r="Y172" s="68"/>
      <c r="AP172" s="68"/>
    </row>
    <row r="173" spans="3:42" s="64" customFormat="1" x14ac:dyDescent="0.15">
      <c r="C173" s="65"/>
      <c r="G173" s="66"/>
      <c r="H173" s="66"/>
      <c r="Y173" s="68"/>
      <c r="AP173" s="68"/>
    </row>
    <row r="174" spans="3:42" s="64" customFormat="1" x14ac:dyDescent="0.15">
      <c r="C174" s="65"/>
      <c r="G174" s="66"/>
      <c r="H174" s="66"/>
      <c r="Y174" s="68"/>
      <c r="AP174" s="68"/>
    </row>
    <row r="175" spans="3:42" s="64" customFormat="1" x14ac:dyDescent="0.15">
      <c r="C175" s="65"/>
      <c r="G175" s="66"/>
      <c r="H175" s="66"/>
      <c r="Y175" s="68"/>
      <c r="AP175" s="68"/>
    </row>
    <row r="176" spans="3:42" s="64" customFormat="1" x14ac:dyDescent="0.15">
      <c r="C176" s="65"/>
      <c r="G176" s="66"/>
      <c r="H176" s="66"/>
      <c r="Y176" s="68"/>
      <c r="AP176" s="68"/>
    </row>
    <row r="177" spans="3:42" s="64" customFormat="1" x14ac:dyDescent="0.15">
      <c r="C177" s="65"/>
      <c r="G177" s="66"/>
      <c r="H177" s="66"/>
      <c r="Y177" s="68"/>
      <c r="AP177" s="68"/>
    </row>
    <row r="178" spans="3:42" s="64" customFormat="1" x14ac:dyDescent="0.15">
      <c r="C178" s="65"/>
      <c r="G178" s="66"/>
      <c r="H178" s="66"/>
      <c r="Y178" s="68"/>
      <c r="AP178" s="68"/>
    </row>
    <row r="179" spans="3:42" s="64" customFormat="1" x14ac:dyDescent="0.15">
      <c r="C179" s="65"/>
      <c r="G179" s="66"/>
      <c r="H179" s="66"/>
      <c r="Y179" s="68"/>
      <c r="AP179" s="68"/>
    </row>
    <row r="180" spans="3:42" s="64" customFormat="1" x14ac:dyDescent="0.15">
      <c r="C180" s="65"/>
      <c r="G180" s="66"/>
      <c r="H180" s="66"/>
      <c r="Y180" s="68"/>
      <c r="AP180" s="68"/>
    </row>
    <row r="181" spans="3:42" s="64" customFormat="1" x14ac:dyDescent="0.15">
      <c r="C181" s="65"/>
      <c r="G181" s="66"/>
      <c r="H181" s="66"/>
      <c r="Y181" s="68"/>
      <c r="AP181" s="68"/>
    </row>
    <row r="182" spans="3:42" s="64" customFormat="1" x14ac:dyDescent="0.15">
      <c r="C182" s="65"/>
      <c r="G182" s="66"/>
      <c r="H182" s="66"/>
      <c r="Y182" s="68"/>
      <c r="AP182" s="68"/>
    </row>
    <row r="183" spans="3:42" s="64" customFormat="1" x14ac:dyDescent="0.15">
      <c r="C183" s="65"/>
      <c r="G183" s="66"/>
      <c r="H183" s="66"/>
      <c r="Y183" s="68"/>
      <c r="AP183" s="68"/>
    </row>
    <row r="184" spans="3:42" s="64" customFormat="1" x14ac:dyDescent="0.15">
      <c r="C184" s="65"/>
      <c r="G184" s="66"/>
      <c r="H184" s="66"/>
      <c r="Y184" s="68"/>
      <c r="AP184" s="68"/>
    </row>
    <row r="185" spans="3:42" s="64" customFormat="1" x14ac:dyDescent="0.15">
      <c r="C185" s="65"/>
      <c r="G185" s="66"/>
      <c r="H185" s="66"/>
      <c r="Y185" s="68"/>
      <c r="AP185" s="68"/>
    </row>
    <row r="186" spans="3:42" s="64" customFormat="1" x14ac:dyDescent="0.15">
      <c r="C186" s="65"/>
      <c r="G186" s="66"/>
      <c r="H186" s="66"/>
      <c r="Y186" s="68"/>
      <c r="AP186" s="68"/>
    </row>
    <row r="187" spans="3:42" s="64" customFormat="1" x14ac:dyDescent="0.15">
      <c r="C187" s="65"/>
      <c r="G187" s="66"/>
      <c r="H187" s="66"/>
      <c r="Y187" s="68"/>
      <c r="AP187" s="68"/>
    </row>
    <row r="188" spans="3:42" s="64" customFormat="1" x14ac:dyDescent="0.15">
      <c r="C188" s="65"/>
      <c r="G188" s="66"/>
      <c r="H188" s="66"/>
      <c r="Y188" s="68"/>
      <c r="AP188" s="68"/>
    </row>
    <row r="189" spans="3:42" s="64" customFormat="1" x14ac:dyDescent="0.15">
      <c r="C189" s="65"/>
      <c r="G189" s="66"/>
      <c r="H189" s="66"/>
      <c r="Y189" s="68"/>
      <c r="AP189" s="68"/>
    </row>
    <row r="190" spans="3:42" s="64" customFormat="1" x14ac:dyDescent="0.15">
      <c r="C190" s="65"/>
      <c r="G190" s="66"/>
      <c r="H190" s="66"/>
      <c r="Y190" s="68"/>
      <c r="AP190" s="68"/>
    </row>
    <row r="191" spans="3:42" s="64" customFormat="1" x14ac:dyDescent="0.15">
      <c r="C191" s="65"/>
      <c r="G191" s="66"/>
      <c r="H191" s="66"/>
      <c r="Y191" s="68"/>
      <c r="AP191" s="68"/>
    </row>
    <row r="192" spans="3:42" s="64" customFormat="1" x14ac:dyDescent="0.15">
      <c r="C192" s="65"/>
      <c r="G192" s="66"/>
      <c r="H192" s="66"/>
      <c r="Y192" s="68"/>
      <c r="AP192" s="68"/>
    </row>
    <row r="193" spans="3:42" s="64" customFormat="1" x14ac:dyDescent="0.15">
      <c r="C193" s="65"/>
      <c r="G193" s="66"/>
      <c r="H193" s="66"/>
      <c r="Y193" s="68"/>
      <c r="AP193" s="68"/>
    </row>
    <row r="194" spans="3:42" s="64" customFormat="1" x14ac:dyDescent="0.15">
      <c r="C194" s="65"/>
      <c r="G194" s="66"/>
      <c r="H194" s="66"/>
      <c r="Y194" s="68"/>
      <c r="AP194" s="68"/>
    </row>
    <row r="195" spans="3:42" s="64" customFormat="1" x14ac:dyDescent="0.15">
      <c r="C195" s="65"/>
      <c r="G195" s="66"/>
      <c r="H195" s="66"/>
      <c r="Y195" s="68"/>
      <c r="AP195" s="68"/>
    </row>
    <row r="196" spans="3:42" s="64" customFormat="1" x14ac:dyDescent="0.15">
      <c r="C196" s="65"/>
      <c r="G196" s="66"/>
      <c r="H196" s="66"/>
      <c r="Y196" s="68"/>
      <c r="AP196" s="68"/>
    </row>
    <row r="197" spans="3:42" s="64" customFormat="1" x14ac:dyDescent="0.15">
      <c r="C197" s="65"/>
      <c r="G197" s="66"/>
      <c r="H197" s="66"/>
      <c r="Y197" s="68"/>
      <c r="AP197" s="68"/>
    </row>
    <row r="198" spans="3:42" s="64" customFormat="1" x14ac:dyDescent="0.15">
      <c r="C198" s="65"/>
      <c r="G198" s="66"/>
      <c r="H198" s="66"/>
      <c r="Y198" s="68"/>
      <c r="AP198" s="68"/>
    </row>
    <row r="199" spans="3:42" s="64" customFormat="1" x14ac:dyDescent="0.15">
      <c r="C199" s="65"/>
      <c r="G199" s="66"/>
      <c r="H199" s="66"/>
      <c r="Y199" s="68"/>
      <c r="AP199" s="68"/>
    </row>
    <row r="200" spans="3:42" s="64" customFormat="1" x14ac:dyDescent="0.15">
      <c r="C200" s="65"/>
      <c r="G200" s="66"/>
      <c r="H200" s="66"/>
      <c r="Y200" s="68"/>
      <c r="AP200" s="68"/>
    </row>
    <row r="201" spans="3:42" s="64" customFormat="1" x14ac:dyDescent="0.15">
      <c r="C201" s="65"/>
      <c r="G201" s="66"/>
      <c r="H201" s="66"/>
      <c r="Y201" s="68"/>
      <c r="AP201" s="68"/>
    </row>
    <row r="202" spans="3:42" s="64" customFormat="1" x14ac:dyDescent="0.15">
      <c r="C202" s="65"/>
      <c r="G202" s="66"/>
      <c r="H202" s="66"/>
      <c r="Y202" s="68"/>
      <c r="AP202" s="68"/>
    </row>
    <row r="203" spans="3:42" s="64" customFormat="1" x14ac:dyDescent="0.15">
      <c r="C203" s="65"/>
      <c r="G203" s="66"/>
      <c r="H203" s="66"/>
      <c r="Y203" s="68"/>
      <c r="AP203" s="68"/>
    </row>
    <row r="204" spans="3:42" s="64" customFormat="1" x14ac:dyDescent="0.15">
      <c r="C204" s="65"/>
      <c r="G204" s="66"/>
      <c r="H204" s="66"/>
      <c r="Y204" s="68"/>
      <c r="AP204" s="68"/>
    </row>
    <row r="205" spans="3:42" s="64" customFormat="1" x14ac:dyDescent="0.15">
      <c r="C205" s="65"/>
      <c r="G205" s="66"/>
      <c r="H205" s="66"/>
      <c r="Y205" s="68"/>
      <c r="AP205" s="68"/>
    </row>
    <row r="206" spans="3:42" s="64" customFormat="1" x14ac:dyDescent="0.15">
      <c r="C206" s="65"/>
      <c r="G206" s="66"/>
      <c r="H206" s="66"/>
      <c r="Y206" s="68"/>
      <c r="AP206" s="68"/>
    </row>
    <row r="207" spans="3:42" s="64" customFormat="1" x14ac:dyDescent="0.15">
      <c r="C207" s="65"/>
      <c r="G207" s="66"/>
      <c r="H207" s="66"/>
      <c r="Y207" s="68"/>
      <c r="AP207" s="68"/>
    </row>
    <row r="208" spans="3:42" s="64" customFormat="1" x14ac:dyDescent="0.15">
      <c r="C208" s="65"/>
      <c r="G208" s="66"/>
      <c r="H208" s="66"/>
      <c r="Y208" s="68"/>
      <c r="AP208" s="68"/>
    </row>
    <row r="209" spans="3:42" s="64" customFormat="1" x14ac:dyDescent="0.15">
      <c r="C209" s="65"/>
      <c r="G209" s="66"/>
      <c r="H209" s="66"/>
      <c r="Y209" s="68"/>
      <c r="AP209" s="68"/>
    </row>
    <row r="210" spans="3:42" s="64" customFormat="1" x14ac:dyDescent="0.15">
      <c r="C210" s="65"/>
      <c r="G210" s="66"/>
      <c r="H210" s="66"/>
      <c r="Y210" s="68"/>
      <c r="AP210" s="68"/>
    </row>
    <row r="211" spans="3:42" s="64" customFormat="1" x14ac:dyDescent="0.15">
      <c r="C211" s="65"/>
      <c r="G211" s="66"/>
      <c r="H211" s="66"/>
      <c r="Y211" s="68"/>
      <c r="AP211" s="68"/>
    </row>
    <row r="212" spans="3:42" s="64" customFormat="1" x14ac:dyDescent="0.15">
      <c r="C212" s="65"/>
      <c r="G212" s="66"/>
      <c r="H212" s="66"/>
      <c r="Y212" s="68"/>
      <c r="AP212" s="68"/>
    </row>
    <row r="213" spans="3:42" s="64" customFormat="1" x14ac:dyDescent="0.15">
      <c r="C213" s="65"/>
      <c r="G213" s="66"/>
      <c r="H213" s="66"/>
      <c r="Y213" s="68"/>
      <c r="AP213" s="68"/>
    </row>
    <row r="214" spans="3:42" s="64" customFormat="1" x14ac:dyDescent="0.15">
      <c r="C214" s="65"/>
      <c r="G214" s="66"/>
      <c r="H214" s="66"/>
      <c r="Y214" s="68"/>
      <c r="AP214" s="68"/>
    </row>
    <row r="215" spans="3:42" s="64" customFormat="1" x14ac:dyDescent="0.15">
      <c r="C215" s="65"/>
      <c r="G215" s="66"/>
      <c r="H215" s="66"/>
      <c r="Y215" s="68"/>
      <c r="AP215" s="68"/>
    </row>
    <row r="216" spans="3:42" s="64" customFormat="1" x14ac:dyDescent="0.15">
      <c r="C216" s="65"/>
      <c r="G216" s="66"/>
      <c r="H216" s="66"/>
      <c r="Y216" s="68"/>
      <c r="AP216" s="68"/>
    </row>
    <row r="217" spans="3:42" s="64" customFormat="1" x14ac:dyDescent="0.15">
      <c r="C217" s="65"/>
      <c r="G217" s="66"/>
      <c r="H217" s="66"/>
      <c r="Y217" s="68"/>
      <c r="AP217" s="68"/>
    </row>
    <row r="218" spans="3:42" s="64" customFormat="1" x14ac:dyDescent="0.15">
      <c r="C218" s="65"/>
      <c r="G218" s="66"/>
      <c r="H218" s="66"/>
      <c r="Y218" s="68"/>
      <c r="AP218" s="68"/>
    </row>
    <row r="219" spans="3:42" s="64" customFormat="1" x14ac:dyDescent="0.15">
      <c r="C219" s="65"/>
      <c r="G219" s="66"/>
      <c r="H219" s="66"/>
      <c r="Y219" s="68"/>
      <c r="AP219" s="68"/>
    </row>
    <row r="220" spans="3:42" s="64" customFormat="1" x14ac:dyDescent="0.15">
      <c r="C220" s="65"/>
      <c r="G220" s="66"/>
      <c r="H220" s="66"/>
      <c r="Y220" s="68"/>
      <c r="AP220" s="68"/>
    </row>
    <row r="221" spans="3:42" s="64" customFormat="1" x14ac:dyDescent="0.15">
      <c r="C221" s="65"/>
      <c r="G221" s="66"/>
      <c r="H221" s="66"/>
      <c r="Y221" s="68"/>
      <c r="AP221" s="68"/>
    </row>
    <row r="222" spans="3:42" s="64" customFormat="1" x14ac:dyDescent="0.15">
      <c r="C222" s="65"/>
      <c r="G222" s="66"/>
      <c r="H222" s="66"/>
      <c r="Y222" s="68"/>
      <c r="AP222" s="68"/>
    </row>
    <row r="223" spans="3:42" s="64" customFormat="1" x14ac:dyDescent="0.15">
      <c r="C223" s="65"/>
      <c r="G223" s="66"/>
      <c r="H223" s="66"/>
      <c r="Y223" s="68"/>
      <c r="AP223" s="68"/>
    </row>
    <row r="224" spans="3:42" s="64" customFormat="1" x14ac:dyDescent="0.15">
      <c r="C224" s="65"/>
      <c r="G224" s="66"/>
      <c r="H224" s="66"/>
      <c r="Y224" s="68"/>
      <c r="AP224" s="68"/>
    </row>
    <row r="225" spans="3:42" s="64" customFormat="1" x14ac:dyDescent="0.15">
      <c r="C225" s="65"/>
      <c r="G225" s="66"/>
      <c r="H225" s="66"/>
      <c r="Y225" s="68"/>
      <c r="AP225" s="68"/>
    </row>
    <row r="226" spans="3:42" s="64" customFormat="1" x14ac:dyDescent="0.15">
      <c r="C226" s="65"/>
      <c r="G226" s="66"/>
      <c r="H226" s="66"/>
      <c r="Y226" s="68"/>
      <c r="AP226" s="68"/>
    </row>
    <row r="227" spans="3:42" s="64" customFormat="1" x14ac:dyDescent="0.15">
      <c r="C227" s="65"/>
      <c r="G227" s="66"/>
      <c r="H227" s="66"/>
      <c r="Y227" s="68"/>
      <c r="AP227" s="68"/>
    </row>
    <row r="228" spans="3:42" s="64" customFormat="1" x14ac:dyDescent="0.15">
      <c r="C228" s="65"/>
      <c r="G228" s="66"/>
      <c r="H228" s="66"/>
      <c r="Y228" s="68"/>
      <c r="AP228" s="68"/>
    </row>
    <row r="229" spans="3:42" s="64" customFormat="1" x14ac:dyDescent="0.15">
      <c r="C229" s="65"/>
      <c r="G229" s="66"/>
      <c r="H229" s="66"/>
      <c r="Y229" s="68"/>
      <c r="AP229" s="68"/>
    </row>
    <row r="230" spans="3:42" s="64" customFormat="1" x14ac:dyDescent="0.15">
      <c r="C230" s="65"/>
      <c r="G230" s="66"/>
      <c r="H230" s="66"/>
      <c r="Y230" s="68"/>
      <c r="AP230" s="68"/>
    </row>
    <row r="231" spans="3:42" s="64" customFormat="1" x14ac:dyDescent="0.15">
      <c r="C231" s="65"/>
      <c r="G231" s="66"/>
      <c r="H231" s="66"/>
      <c r="Y231" s="68"/>
      <c r="AP231" s="68"/>
    </row>
    <row r="232" spans="3:42" s="64" customFormat="1" x14ac:dyDescent="0.15">
      <c r="C232" s="65"/>
      <c r="G232" s="66"/>
      <c r="H232" s="66"/>
      <c r="Y232" s="68"/>
      <c r="AP232" s="68"/>
    </row>
    <row r="233" spans="3:42" s="64" customFormat="1" x14ac:dyDescent="0.15">
      <c r="C233" s="65"/>
      <c r="G233" s="66"/>
      <c r="H233" s="66"/>
      <c r="Y233" s="68"/>
      <c r="AP233" s="68"/>
    </row>
    <row r="234" spans="3:42" s="64" customFormat="1" x14ac:dyDescent="0.15">
      <c r="C234" s="65"/>
      <c r="G234" s="66"/>
      <c r="H234" s="66"/>
      <c r="Y234" s="68"/>
      <c r="AP234" s="68"/>
    </row>
    <row r="235" spans="3:42" s="64" customFormat="1" x14ac:dyDescent="0.15">
      <c r="C235" s="65"/>
      <c r="G235" s="66"/>
      <c r="H235" s="66"/>
      <c r="Y235" s="68"/>
      <c r="AP235" s="68"/>
    </row>
    <row r="236" spans="3:42" s="64" customFormat="1" x14ac:dyDescent="0.15">
      <c r="C236" s="65"/>
      <c r="G236" s="66"/>
      <c r="H236" s="66"/>
      <c r="Y236" s="68"/>
      <c r="AP236" s="68"/>
    </row>
    <row r="237" spans="3:42" s="64" customFormat="1" x14ac:dyDescent="0.15">
      <c r="C237" s="65"/>
      <c r="G237" s="66"/>
      <c r="H237" s="66"/>
      <c r="Y237" s="68"/>
      <c r="AP237" s="68"/>
    </row>
    <row r="238" spans="3:42" s="64" customFormat="1" x14ac:dyDescent="0.15">
      <c r="C238" s="65"/>
      <c r="G238" s="66"/>
      <c r="H238" s="66"/>
      <c r="Y238" s="68"/>
      <c r="AP238" s="68"/>
    </row>
    <row r="239" spans="3:42" s="64" customFormat="1" x14ac:dyDescent="0.15">
      <c r="C239" s="65"/>
      <c r="G239" s="66"/>
      <c r="H239" s="66"/>
      <c r="Y239" s="68"/>
      <c r="AP239" s="68"/>
    </row>
    <row r="240" spans="3:42" s="64" customFormat="1" x14ac:dyDescent="0.15">
      <c r="C240" s="65"/>
      <c r="G240" s="66"/>
      <c r="H240" s="66"/>
      <c r="Y240" s="68"/>
      <c r="AP240" s="68"/>
    </row>
    <row r="241" spans="3:42" s="64" customFormat="1" x14ac:dyDescent="0.15">
      <c r="C241" s="65"/>
      <c r="G241" s="66"/>
      <c r="H241" s="66"/>
      <c r="Y241" s="68"/>
      <c r="AP241" s="68"/>
    </row>
    <row r="242" spans="3:42" s="64" customFormat="1" x14ac:dyDescent="0.15">
      <c r="C242" s="65"/>
      <c r="G242" s="66"/>
      <c r="H242" s="66"/>
      <c r="Y242" s="68"/>
      <c r="AP242" s="68"/>
    </row>
    <row r="243" spans="3:42" s="64" customFormat="1" x14ac:dyDescent="0.15">
      <c r="C243" s="65"/>
      <c r="G243" s="66"/>
      <c r="H243" s="66"/>
      <c r="Y243" s="68"/>
      <c r="AP243" s="68"/>
    </row>
    <row r="244" spans="3:42" s="64" customFormat="1" x14ac:dyDescent="0.15">
      <c r="C244" s="65"/>
      <c r="G244" s="66"/>
      <c r="H244" s="66"/>
      <c r="Y244" s="68"/>
      <c r="AP244" s="68"/>
    </row>
    <row r="245" spans="3:42" s="64" customFormat="1" x14ac:dyDescent="0.15">
      <c r="C245" s="65"/>
      <c r="G245" s="66"/>
      <c r="H245" s="66"/>
      <c r="Y245" s="68"/>
      <c r="AP245" s="68"/>
    </row>
    <row r="246" spans="3:42" s="64" customFormat="1" x14ac:dyDescent="0.15">
      <c r="C246" s="65"/>
      <c r="G246" s="66"/>
      <c r="H246" s="66"/>
      <c r="Y246" s="68"/>
      <c r="AP246" s="68"/>
    </row>
    <row r="247" spans="3:42" s="64" customFormat="1" x14ac:dyDescent="0.15">
      <c r="C247" s="65"/>
      <c r="G247" s="66"/>
      <c r="H247" s="66"/>
      <c r="Y247" s="68"/>
      <c r="AP247" s="68"/>
    </row>
    <row r="248" spans="3:42" s="64" customFormat="1" x14ac:dyDescent="0.15">
      <c r="C248" s="65"/>
      <c r="G248" s="66"/>
      <c r="H248" s="66"/>
      <c r="Y248" s="68"/>
      <c r="AP248" s="68"/>
    </row>
    <row r="249" spans="3:42" s="64" customFormat="1" x14ac:dyDescent="0.15">
      <c r="C249" s="65"/>
      <c r="G249" s="66"/>
      <c r="H249" s="66"/>
      <c r="Y249" s="68"/>
      <c r="AP249" s="68"/>
    </row>
    <row r="250" spans="3:42" s="64" customFormat="1" x14ac:dyDescent="0.15">
      <c r="C250" s="65"/>
      <c r="G250" s="66"/>
      <c r="H250" s="66"/>
      <c r="Y250" s="68"/>
      <c r="AP250" s="68"/>
    </row>
    <row r="251" spans="3:42" s="64" customFormat="1" x14ac:dyDescent="0.15">
      <c r="C251" s="65"/>
      <c r="G251" s="66"/>
      <c r="H251" s="66"/>
      <c r="Y251" s="68"/>
      <c r="AP251" s="68"/>
    </row>
    <row r="252" spans="3:42" s="64" customFormat="1" x14ac:dyDescent="0.15">
      <c r="C252" s="65"/>
      <c r="G252" s="66"/>
      <c r="H252" s="66"/>
      <c r="Y252" s="68"/>
      <c r="AP252" s="68"/>
    </row>
    <row r="253" spans="3:42" s="64" customFormat="1" x14ac:dyDescent="0.15">
      <c r="C253" s="65"/>
      <c r="G253" s="66"/>
      <c r="H253" s="66"/>
      <c r="Y253" s="68"/>
      <c r="AP253" s="68"/>
    </row>
    <row r="254" spans="3:42" s="64" customFormat="1" x14ac:dyDescent="0.15">
      <c r="C254" s="65"/>
      <c r="G254" s="66"/>
      <c r="H254" s="66"/>
      <c r="Y254" s="68"/>
      <c r="AP254" s="68"/>
    </row>
    <row r="255" spans="3:42" s="64" customFormat="1" x14ac:dyDescent="0.15">
      <c r="C255" s="65"/>
      <c r="G255" s="66"/>
      <c r="H255" s="66"/>
      <c r="Y255" s="68"/>
      <c r="AP255" s="68"/>
    </row>
    <row r="256" spans="3:42" s="64" customFormat="1" x14ac:dyDescent="0.15">
      <c r="C256" s="65"/>
      <c r="G256" s="66"/>
      <c r="H256" s="66"/>
      <c r="Y256" s="68"/>
      <c r="AP256" s="68"/>
    </row>
    <row r="257" spans="3:42" s="64" customFormat="1" x14ac:dyDescent="0.15">
      <c r="C257" s="65"/>
      <c r="G257" s="66"/>
      <c r="H257" s="66"/>
      <c r="Y257" s="68"/>
      <c r="AP257" s="68"/>
    </row>
    <row r="258" spans="3:42" s="64" customFormat="1" x14ac:dyDescent="0.15">
      <c r="C258" s="65"/>
      <c r="G258" s="66"/>
      <c r="H258" s="66"/>
      <c r="Y258" s="68"/>
      <c r="AP258" s="68"/>
    </row>
    <row r="259" spans="3:42" s="64" customFormat="1" x14ac:dyDescent="0.15">
      <c r="C259" s="65"/>
      <c r="G259" s="66"/>
      <c r="H259" s="66"/>
      <c r="Y259" s="68"/>
      <c r="AP259" s="68"/>
    </row>
    <row r="260" spans="3:42" s="64" customFormat="1" x14ac:dyDescent="0.15">
      <c r="C260" s="65"/>
      <c r="G260" s="66"/>
      <c r="H260" s="66"/>
      <c r="Y260" s="68"/>
      <c r="AP260" s="68"/>
    </row>
    <row r="261" spans="3:42" s="64" customFormat="1" x14ac:dyDescent="0.15">
      <c r="C261" s="65"/>
      <c r="G261" s="66"/>
      <c r="H261" s="66"/>
      <c r="Y261" s="68"/>
      <c r="AP261" s="68"/>
    </row>
    <row r="262" spans="3:42" s="64" customFormat="1" x14ac:dyDescent="0.15">
      <c r="C262" s="65"/>
      <c r="G262" s="66"/>
      <c r="H262" s="66"/>
      <c r="Y262" s="68"/>
      <c r="AP262" s="68"/>
    </row>
    <row r="263" spans="3:42" s="64" customFormat="1" x14ac:dyDescent="0.15">
      <c r="C263" s="65"/>
      <c r="G263" s="66"/>
      <c r="H263" s="66"/>
      <c r="Y263" s="68"/>
      <c r="AP263" s="68"/>
    </row>
    <row r="264" spans="3:42" s="64" customFormat="1" x14ac:dyDescent="0.15">
      <c r="C264" s="65"/>
      <c r="G264" s="66"/>
      <c r="H264" s="66"/>
      <c r="Y264" s="68"/>
      <c r="AP264" s="68"/>
    </row>
    <row r="265" spans="3:42" s="64" customFormat="1" x14ac:dyDescent="0.15">
      <c r="C265" s="65"/>
      <c r="G265" s="66"/>
      <c r="H265" s="66"/>
      <c r="Y265" s="68"/>
      <c r="AP265" s="68"/>
    </row>
    <row r="266" spans="3:42" s="64" customFormat="1" x14ac:dyDescent="0.15">
      <c r="C266" s="65"/>
      <c r="G266" s="66"/>
      <c r="H266" s="66"/>
      <c r="Y266" s="68"/>
      <c r="AP266" s="68"/>
    </row>
    <row r="267" spans="3:42" s="64" customFormat="1" x14ac:dyDescent="0.15">
      <c r="C267" s="65"/>
      <c r="G267" s="66"/>
      <c r="H267" s="66"/>
      <c r="Y267" s="68"/>
      <c r="AP267" s="68"/>
    </row>
    <row r="268" spans="3:42" s="64" customFormat="1" x14ac:dyDescent="0.15">
      <c r="C268" s="65"/>
      <c r="G268" s="66"/>
      <c r="H268" s="66"/>
      <c r="Y268" s="68"/>
      <c r="AP268" s="68"/>
    </row>
    <row r="269" spans="3:42" s="64" customFormat="1" x14ac:dyDescent="0.15">
      <c r="C269" s="65"/>
      <c r="G269" s="66"/>
      <c r="H269" s="66"/>
      <c r="Y269" s="68"/>
      <c r="AP269" s="68"/>
    </row>
    <row r="270" spans="3:42" s="64" customFormat="1" x14ac:dyDescent="0.15">
      <c r="C270" s="65"/>
      <c r="G270" s="66"/>
      <c r="H270" s="66"/>
      <c r="Y270" s="68"/>
      <c r="AP270" s="68"/>
    </row>
    <row r="271" spans="3:42" s="64" customFormat="1" x14ac:dyDescent="0.15">
      <c r="C271" s="65"/>
      <c r="G271" s="66"/>
      <c r="H271" s="66"/>
      <c r="Y271" s="68"/>
      <c r="AP271" s="68"/>
    </row>
    <row r="272" spans="3:42" s="64" customFormat="1" x14ac:dyDescent="0.15">
      <c r="C272" s="65"/>
      <c r="G272" s="66"/>
      <c r="H272" s="66"/>
      <c r="Y272" s="68"/>
      <c r="AP272" s="68"/>
    </row>
    <row r="273" spans="3:42" s="64" customFormat="1" x14ac:dyDescent="0.15">
      <c r="C273" s="65"/>
      <c r="G273" s="66"/>
      <c r="H273" s="66"/>
      <c r="Y273" s="68"/>
      <c r="AP273" s="68"/>
    </row>
    <row r="274" spans="3:42" s="64" customFormat="1" x14ac:dyDescent="0.15">
      <c r="C274" s="65"/>
      <c r="G274" s="66"/>
      <c r="H274" s="66"/>
      <c r="Y274" s="68"/>
      <c r="AP274" s="68"/>
    </row>
    <row r="275" spans="3:42" s="64" customFormat="1" x14ac:dyDescent="0.15">
      <c r="C275" s="65"/>
      <c r="G275" s="66"/>
      <c r="H275" s="66"/>
      <c r="Y275" s="68"/>
      <c r="AP275" s="68"/>
    </row>
    <row r="276" spans="3:42" s="64" customFormat="1" x14ac:dyDescent="0.15">
      <c r="C276" s="65"/>
      <c r="G276" s="66"/>
      <c r="H276" s="66"/>
      <c r="Y276" s="68"/>
      <c r="AP276" s="68"/>
    </row>
    <row r="277" spans="3:42" s="64" customFormat="1" x14ac:dyDescent="0.15">
      <c r="C277" s="65"/>
      <c r="G277" s="66"/>
      <c r="H277" s="66"/>
      <c r="Y277" s="68"/>
      <c r="AP277" s="68"/>
    </row>
    <row r="278" spans="3:42" s="64" customFormat="1" x14ac:dyDescent="0.15">
      <c r="C278" s="65"/>
      <c r="G278" s="66"/>
      <c r="H278" s="66"/>
      <c r="Y278" s="68"/>
      <c r="AP278" s="68"/>
    </row>
    <row r="279" spans="3:42" s="64" customFormat="1" x14ac:dyDescent="0.15">
      <c r="C279" s="65"/>
      <c r="G279" s="66"/>
      <c r="H279" s="66"/>
      <c r="Y279" s="68"/>
      <c r="AP279" s="68"/>
    </row>
    <row r="280" spans="3:42" s="64" customFormat="1" x14ac:dyDescent="0.15">
      <c r="C280" s="65"/>
      <c r="G280" s="66"/>
      <c r="H280" s="66"/>
      <c r="Y280" s="68"/>
      <c r="AP280" s="68"/>
    </row>
    <row r="281" spans="3:42" s="64" customFormat="1" x14ac:dyDescent="0.15">
      <c r="C281" s="65"/>
      <c r="G281" s="66"/>
      <c r="H281" s="66"/>
      <c r="Y281" s="68"/>
      <c r="AP281" s="68"/>
    </row>
    <row r="282" spans="3:42" s="64" customFormat="1" x14ac:dyDescent="0.15">
      <c r="C282" s="65"/>
      <c r="G282" s="66"/>
      <c r="H282" s="66"/>
      <c r="Y282" s="68"/>
      <c r="AP282" s="68"/>
    </row>
    <row r="283" spans="3:42" s="64" customFormat="1" x14ac:dyDescent="0.15">
      <c r="C283" s="65"/>
      <c r="G283" s="66"/>
      <c r="H283" s="66"/>
      <c r="Y283" s="68"/>
      <c r="AP283" s="68"/>
    </row>
    <row r="284" spans="3:42" s="64" customFormat="1" x14ac:dyDescent="0.15">
      <c r="C284" s="65"/>
      <c r="G284" s="66"/>
      <c r="H284" s="66"/>
      <c r="Y284" s="68"/>
      <c r="AP284" s="68"/>
    </row>
    <row r="285" spans="3:42" s="64" customFormat="1" x14ac:dyDescent="0.15">
      <c r="C285" s="65"/>
      <c r="G285" s="66"/>
      <c r="H285" s="66"/>
      <c r="Y285" s="68"/>
      <c r="AP285" s="68"/>
    </row>
    <row r="286" spans="3:42" s="64" customFormat="1" x14ac:dyDescent="0.15">
      <c r="C286" s="65"/>
      <c r="G286" s="66"/>
      <c r="H286" s="66"/>
      <c r="Y286" s="68"/>
      <c r="AP286" s="68"/>
    </row>
    <row r="287" spans="3:42" s="64" customFormat="1" x14ac:dyDescent="0.15">
      <c r="C287" s="65"/>
      <c r="G287" s="66"/>
      <c r="H287" s="66"/>
      <c r="Y287" s="68"/>
      <c r="AP287" s="68"/>
    </row>
    <row r="288" spans="3:42" s="64" customFormat="1" x14ac:dyDescent="0.15">
      <c r="C288" s="65"/>
      <c r="G288" s="66"/>
      <c r="H288" s="66"/>
      <c r="Y288" s="68"/>
      <c r="AP288" s="68"/>
    </row>
    <row r="289" spans="3:42" s="64" customFormat="1" x14ac:dyDescent="0.15">
      <c r="C289" s="65"/>
      <c r="G289" s="66"/>
      <c r="H289" s="66"/>
      <c r="Y289" s="68"/>
      <c r="AP289" s="68"/>
    </row>
    <row r="290" spans="3:42" s="64" customFormat="1" x14ac:dyDescent="0.15">
      <c r="C290" s="65"/>
      <c r="G290" s="66"/>
      <c r="H290" s="66"/>
      <c r="Y290" s="68"/>
      <c r="AP290" s="68"/>
    </row>
    <row r="291" spans="3:42" s="64" customFormat="1" x14ac:dyDescent="0.15">
      <c r="C291" s="65"/>
      <c r="G291" s="66"/>
      <c r="H291" s="66"/>
      <c r="Y291" s="68"/>
      <c r="AP291" s="68"/>
    </row>
    <row r="292" spans="3:42" s="64" customFormat="1" x14ac:dyDescent="0.15">
      <c r="C292" s="65"/>
      <c r="G292" s="66"/>
      <c r="H292" s="66"/>
      <c r="Y292" s="68"/>
      <c r="AP292" s="68"/>
    </row>
    <row r="293" spans="3:42" s="64" customFormat="1" x14ac:dyDescent="0.15">
      <c r="C293" s="65"/>
      <c r="G293" s="66"/>
      <c r="H293" s="66"/>
      <c r="Y293" s="68"/>
      <c r="AP293" s="68"/>
    </row>
    <row r="294" spans="3:42" s="64" customFormat="1" x14ac:dyDescent="0.15">
      <c r="C294" s="65"/>
      <c r="G294" s="66"/>
      <c r="H294" s="66"/>
      <c r="Y294" s="68"/>
      <c r="AP294" s="68"/>
    </row>
    <row r="295" spans="3:42" s="64" customFormat="1" x14ac:dyDescent="0.15">
      <c r="C295" s="65"/>
      <c r="G295" s="66"/>
      <c r="H295" s="66"/>
      <c r="Y295" s="68"/>
      <c r="AP295" s="68"/>
    </row>
    <row r="296" spans="3:42" s="64" customFormat="1" x14ac:dyDescent="0.15">
      <c r="C296" s="65"/>
      <c r="G296" s="66"/>
      <c r="H296" s="66"/>
      <c r="Y296" s="68"/>
      <c r="AP296" s="68"/>
    </row>
    <row r="297" spans="3:42" s="64" customFormat="1" x14ac:dyDescent="0.15">
      <c r="C297" s="65"/>
      <c r="G297" s="66"/>
      <c r="H297" s="66"/>
      <c r="Y297" s="68"/>
      <c r="AP297" s="68"/>
    </row>
    <row r="298" spans="3:42" s="64" customFormat="1" x14ac:dyDescent="0.15">
      <c r="C298" s="65"/>
      <c r="G298" s="66"/>
      <c r="H298" s="66"/>
      <c r="Y298" s="68"/>
      <c r="AP298" s="68"/>
    </row>
    <row r="299" spans="3:42" s="64" customFormat="1" x14ac:dyDescent="0.15">
      <c r="C299" s="65"/>
      <c r="G299" s="66"/>
      <c r="H299" s="66"/>
      <c r="Y299" s="68"/>
      <c r="AP299" s="68"/>
    </row>
    <row r="300" spans="3:42" s="64" customFormat="1" x14ac:dyDescent="0.15">
      <c r="C300" s="65"/>
      <c r="G300" s="66"/>
      <c r="H300" s="66"/>
      <c r="Y300" s="68"/>
      <c r="AP300" s="68"/>
    </row>
    <row r="301" spans="3:42" s="64" customFormat="1" x14ac:dyDescent="0.15">
      <c r="C301" s="65"/>
      <c r="G301" s="66"/>
      <c r="H301" s="66"/>
      <c r="Y301" s="68"/>
      <c r="AP301" s="68"/>
    </row>
    <row r="302" spans="3:42" s="64" customFormat="1" x14ac:dyDescent="0.15">
      <c r="C302" s="65"/>
      <c r="G302" s="66"/>
      <c r="H302" s="66"/>
      <c r="Y302" s="68"/>
      <c r="AP302" s="68"/>
    </row>
    <row r="303" spans="3:42" s="64" customFormat="1" x14ac:dyDescent="0.15">
      <c r="C303" s="65"/>
      <c r="G303" s="66"/>
      <c r="H303" s="66"/>
      <c r="Y303" s="68"/>
      <c r="AP303" s="68"/>
    </row>
    <row r="304" spans="3:42" s="64" customFormat="1" x14ac:dyDescent="0.15">
      <c r="C304" s="65"/>
      <c r="G304" s="66"/>
      <c r="H304" s="66"/>
      <c r="Y304" s="68"/>
      <c r="AP304" s="68"/>
    </row>
    <row r="305" spans="3:42" s="64" customFormat="1" x14ac:dyDescent="0.15">
      <c r="C305" s="65"/>
      <c r="G305" s="66"/>
      <c r="H305" s="66"/>
      <c r="Y305" s="68"/>
      <c r="AP305" s="68"/>
    </row>
    <row r="306" spans="3:42" s="64" customFormat="1" x14ac:dyDescent="0.15">
      <c r="C306" s="65"/>
      <c r="G306" s="66"/>
      <c r="H306" s="66"/>
      <c r="Y306" s="68"/>
      <c r="AP306" s="68"/>
    </row>
    <row r="307" spans="3:42" s="64" customFormat="1" x14ac:dyDescent="0.15">
      <c r="C307" s="65"/>
      <c r="G307" s="66"/>
      <c r="H307" s="66"/>
      <c r="Y307" s="68"/>
      <c r="AP307" s="68"/>
    </row>
    <row r="308" spans="3:42" s="64" customFormat="1" x14ac:dyDescent="0.15">
      <c r="C308" s="65"/>
      <c r="G308" s="66"/>
      <c r="H308" s="66"/>
      <c r="Y308" s="68"/>
      <c r="AP308" s="68"/>
    </row>
    <row r="309" spans="3:42" s="64" customFormat="1" x14ac:dyDescent="0.15">
      <c r="C309" s="65"/>
      <c r="G309" s="66"/>
      <c r="H309" s="66"/>
      <c r="Y309" s="68"/>
      <c r="AP309" s="68"/>
    </row>
    <row r="310" spans="3:42" s="64" customFormat="1" x14ac:dyDescent="0.15">
      <c r="C310" s="65"/>
      <c r="G310" s="66"/>
      <c r="H310" s="66"/>
      <c r="Y310" s="68"/>
      <c r="AP310" s="68"/>
    </row>
    <row r="311" spans="3:42" s="64" customFormat="1" x14ac:dyDescent="0.15">
      <c r="C311" s="65"/>
      <c r="G311" s="66"/>
      <c r="H311" s="66"/>
      <c r="Y311" s="68"/>
      <c r="AP311" s="68"/>
    </row>
    <row r="312" spans="3:42" s="64" customFormat="1" x14ac:dyDescent="0.15">
      <c r="C312" s="65"/>
      <c r="G312" s="66"/>
      <c r="H312" s="66"/>
      <c r="Y312" s="68"/>
      <c r="AP312" s="68"/>
    </row>
    <row r="313" spans="3:42" s="64" customFormat="1" x14ac:dyDescent="0.15">
      <c r="C313" s="65"/>
      <c r="G313" s="66"/>
      <c r="H313" s="66"/>
      <c r="Y313" s="68"/>
      <c r="AP313" s="68"/>
    </row>
    <row r="314" spans="3:42" s="64" customFormat="1" x14ac:dyDescent="0.15">
      <c r="C314" s="65"/>
      <c r="G314" s="66"/>
      <c r="H314" s="66"/>
      <c r="Y314" s="68"/>
      <c r="AP314" s="68"/>
    </row>
    <row r="315" spans="3:42" s="64" customFormat="1" x14ac:dyDescent="0.15">
      <c r="C315" s="65"/>
      <c r="G315" s="66"/>
      <c r="H315" s="66"/>
      <c r="Y315" s="68"/>
      <c r="AP315" s="68"/>
    </row>
    <row r="316" spans="3:42" s="64" customFormat="1" x14ac:dyDescent="0.15">
      <c r="C316" s="65"/>
      <c r="G316" s="66"/>
      <c r="H316" s="66"/>
      <c r="Y316" s="68"/>
      <c r="AP316" s="68"/>
    </row>
    <row r="317" spans="3:42" s="64" customFormat="1" x14ac:dyDescent="0.15">
      <c r="C317" s="65"/>
      <c r="G317" s="66"/>
      <c r="H317" s="66"/>
      <c r="Y317" s="68"/>
      <c r="AP317" s="68"/>
    </row>
    <row r="318" spans="3:42" s="64" customFormat="1" x14ac:dyDescent="0.15">
      <c r="C318" s="65"/>
      <c r="G318" s="66"/>
      <c r="H318" s="66"/>
      <c r="Y318" s="68"/>
      <c r="AP318" s="68"/>
    </row>
    <row r="319" spans="3:42" s="64" customFormat="1" x14ac:dyDescent="0.15">
      <c r="C319" s="65"/>
      <c r="G319" s="66"/>
      <c r="H319" s="66"/>
      <c r="Y319" s="68"/>
      <c r="AP319" s="68"/>
    </row>
    <row r="320" spans="3:42" s="64" customFormat="1" x14ac:dyDescent="0.15">
      <c r="C320" s="65"/>
      <c r="G320" s="66"/>
      <c r="H320" s="66"/>
      <c r="Y320" s="68"/>
      <c r="AP320" s="68"/>
    </row>
    <row r="321" spans="3:42" s="64" customFormat="1" x14ac:dyDescent="0.15">
      <c r="C321" s="65"/>
      <c r="G321" s="66"/>
      <c r="H321" s="66"/>
      <c r="Y321" s="68"/>
      <c r="AP321" s="68"/>
    </row>
    <row r="322" spans="3:42" s="64" customFormat="1" x14ac:dyDescent="0.15">
      <c r="C322" s="65"/>
      <c r="G322" s="66"/>
      <c r="H322" s="66"/>
      <c r="Y322" s="68"/>
      <c r="AP322" s="68"/>
    </row>
    <row r="323" spans="3:42" s="64" customFormat="1" x14ac:dyDescent="0.15">
      <c r="C323" s="65"/>
      <c r="G323" s="66"/>
      <c r="H323" s="66"/>
      <c r="Y323" s="68"/>
      <c r="AP323" s="68"/>
    </row>
    <row r="324" spans="3:42" s="64" customFormat="1" x14ac:dyDescent="0.15">
      <c r="C324" s="65"/>
      <c r="G324" s="66"/>
      <c r="H324" s="66"/>
      <c r="Y324" s="68"/>
      <c r="AP324" s="68"/>
    </row>
    <row r="325" spans="3:42" s="64" customFormat="1" x14ac:dyDescent="0.15">
      <c r="C325" s="65"/>
      <c r="G325" s="66"/>
      <c r="H325" s="66"/>
      <c r="Y325" s="68"/>
      <c r="AP325" s="68"/>
    </row>
    <row r="326" spans="3:42" s="64" customFormat="1" x14ac:dyDescent="0.15">
      <c r="C326" s="65"/>
      <c r="G326" s="66"/>
      <c r="H326" s="66"/>
      <c r="Y326" s="68"/>
      <c r="AP326" s="68"/>
    </row>
    <row r="327" spans="3:42" s="64" customFormat="1" x14ac:dyDescent="0.15">
      <c r="C327" s="65"/>
      <c r="G327" s="66"/>
      <c r="H327" s="66"/>
      <c r="Y327" s="68"/>
      <c r="AP327" s="68"/>
    </row>
    <row r="328" spans="3:42" s="64" customFormat="1" x14ac:dyDescent="0.15">
      <c r="C328" s="65"/>
      <c r="G328" s="66"/>
      <c r="H328" s="66"/>
      <c r="Y328" s="68"/>
      <c r="AP328" s="68"/>
    </row>
    <row r="329" spans="3:42" s="64" customFormat="1" x14ac:dyDescent="0.15">
      <c r="C329" s="65"/>
      <c r="G329" s="66"/>
      <c r="H329" s="66"/>
      <c r="Y329" s="68"/>
      <c r="AP329" s="68"/>
    </row>
    <row r="330" spans="3:42" s="64" customFormat="1" x14ac:dyDescent="0.15">
      <c r="C330" s="65"/>
      <c r="G330" s="66"/>
      <c r="H330" s="66"/>
      <c r="Y330" s="68"/>
      <c r="AP330" s="68"/>
    </row>
    <row r="331" spans="3:42" s="64" customFormat="1" x14ac:dyDescent="0.15">
      <c r="C331" s="65"/>
      <c r="G331" s="66"/>
      <c r="H331" s="66"/>
      <c r="Y331" s="68"/>
      <c r="AP331" s="68"/>
    </row>
    <row r="332" spans="3:42" s="64" customFormat="1" x14ac:dyDescent="0.15">
      <c r="C332" s="65"/>
      <c r="G332" s="66"/>
      <c r="H332" s="66"/>
      <c r="Y332" s="68"/>
      <c r="AP332" s="68"/>
    </row>
    <row r="333" spans="3:42" s="64" customFormat="1" x14ac:dyDescent="0.15">
      <c r="C333" s="65"/>
      <c r="G333" s="66"/>
      <c r="H333" s="66"/>
      <c r="Y333" s="68"/>
      <c r="AP333" s="68"/>
    </row>
    <row r="334" spans="3:42" s="64" customFormat="1" x14ac:dyDescent="0.15">
      <c r="C334" s="65"/>
      <c r="G334" s="66"/>
      <c r="H334" s="66"/>
      <c r="Y334" s="68"/>
      <c r="AP334" s="68"/>
    </row>
    <row r="335" spans="3:42" s="64" customFormat="1" x14ac:dyDescent="0.15">
      <c r="C335" s="65"/>
      <c r="G335" s="66"/>
      <c r="H335" s="66"/>
      <c r="Y335" s="68"/>
      <c r="AP335" s="68"/>
    </row>
    <row r="336" spans="3:42" s="64" customFormat="1" x14ac:dyDescent="0.15">
      <c r="C336" s="65"/>
      <c r="G336" s="66"/>
      <c r="H336" s="66"/>
      <c r="Y336" s="68"/>
      <c r="AP336" s="68"/>
    </row>
    <row r="337" spans="3:42" s="64" customFormat="1" x14ac:dyDescent="0.15">
      <c r="C337" s="65"/>
      <c r="G337" s="66"/>
      <c r="H337" s="66"/>
      <c r="Y337" s="68"/>
      <c r="AP337" s="68"/>
    </row>
    <row r="338" spans="3:42" s="64" customFormat="1" x14ac:dyDescent="0.15">
      <c r="C338" s="65"/>
      <c r="G338" s="66"/>
      <c r="H338" s="66"/>
      <c r="Y338" s="68"/>
      <c r="AP338" s="68"/>
    </row>
    <row r="339" spans="3:42" s="64" customFormat="1" x14ac:dyDescent="0.15">
      <c r="C339" s="65"/>
      <c r="G339" s="66"/>
      <c r="H339" s="66"/>
      <c r="Y339" s="68"/>
      <c r="AP339" s="68"/>
    </row>
    <row r="340" spans="3:42" s="64" customFormat="1" x14ac:dyDescent="0.15">
      <c r="C340" s="65"/>
      <c r="G340" s="66"/>
      <c r="H340" s="66"/>
      <c r="Y340" s="68"/>
      <c r="AP340" s="68"/>
    </row>
    <row r="341" spans="3:42" s="64" customFormat="1" x14ac:dyDescent="0.15">
      <c r="C341" s="65"/>
      <c r="G341" s="66"/>
      <c r="H341" s="66"/>
      <c r="Y341" s="68"/>
      <c r="AP341" s="68"/>
    </row>
    <row r="342" spans="3:42" s="64" customFormat="1" x14ac:dyDescent="0.15">
      <c r="C342" s="65"/>
      <c r="G342" s="66"/>
      <c r="H342" s="66"/>
      <c r="Y342" s="68"/>
      <c r="AP342" s="68"/>
    </row>
    <row r="343" spans="3:42" s="64" customFormat="1" x14ac:dyDescent="0.15">
      <c r="C343" s="65"/>
      <c r="G343" s="66"/>
      <c r="H343" s="66"/>
      <c r="Y343" s="68"/>
      <c r="AP343" s="68"/>
    </row>
    <row r="344" spans="3:42" s="64" customFormat="1" x14ac:dyDescent="0.15">
      <c r="C344" s="65"/>
      <c r="G344" s="66"/>
      <c r="H344" s="66"/>
      <c r="Y344" s="68"/>
      <c r="AP344" s="68"/>
    </row>
    <row r="345" spans="3:42" s="64" customFormat="1" x14ac:dyDescent="0.15">
      <c r="C345" s="65"/>
      <c r="G345" s="66"/>
      <c r="H345" s="66"/>
      <c r="Y345" s="68"/>
      <c r="AP345" s="68"/>
    </row>
    <row r="346" spans="3:42" s="64" customFormat="1" x14ac:dyDescent="0.15">
      <c r="C346" s="65"/>
      <c r="G346" s="66"/>
      <c r="H346" s="66"/>
      <c r="Y346" s="68"/>
      <c r="AP346" s="68"/>
    </row>
    <row r="347" spans="3:42" s="64" customFormat="1" x14ac:dyDescent="0.15">
      <c r="C347" s="65"/>
      <c r="G347" s="66"/>
      <c r="H347" s="66"/>
      <c r="Y347" s="68"/>
      <c r="AP347" s="68"/>
    </row>
    <row r="348" spans="3:42" s="64" customFormat="1" x14ac:dyDescent="0.15">
      <c r="C348" s="65"/>
      <c r="G348" s="66"/>
      <c r="H348" s="66"/>
      <c r="Y348" s="68"/>
      <c r="AP348" s="68"/>
    </row>
    <row r="349" spans="3:42" s="64" customFormat="1" x14ac:dyDescent="0.15">
      <c r="C349" s="65"/>
      <c r="G349" s="66"/>
      <c r="H349" s="66"/>
      <c r="Y349" s="68"/>
      <c r="AP349" s="68"/>
    </row>
    <row r="350" spans="3:42" s="64" customFormat="1" x14ac:dyDescent="0.15">
      <c r="C350" s="65"/>
      <c r="G350" s="66"/>
      <c r="H350" s="66"/>
      <c r="Y350" s="68"/>
      <c r="AP350" s="68"/>
    </row>
    <row r="351" spans="3:42" s="64" customFormat="1" x14ac:dyDescent="0.15">
      <c r="C351" s="65"/>
      <c r="G351" s="66"/>
      <c r="H351" s="66"/>
      <c r="Y351" s="68"/>
      <c r="AP351" s="68"/>
    </row>
    <row r="352" spans="3:42" s="64" customFormat="1" x14ac:dyDescent="0.15">
      <c r="C352" s="65"/>
      <c r="G352" s="66"/>
      <c r="H352" s="66"/>
      <c r="Y352" s="68"/>
      <c r="AP352" s="68"/>
    </row>
    <row r="353" spans="3:42" s="64" customFormat="1" x14ac:dyDescent="0.15">
      <c r="C353" s="65"/>
      <c r="G353" s="66"/>
      <c r="H353" s="66"/>
      <c r="Y353" s="68"/>
      <c r="AP353" s="68"/>
    </row>
    <row r="354" spans="3:42" s="64" customFormat="1" x14ac:dyDescent="0.15">
      <c r="C354" s="65"/>
      <c r="G354" s="66"/>
      <c r="H354" s="66"/>
      <c r="Y354" s="68"/>
      <c r="AP354" s="68"/>
    </row>
    <row r="355" spans="3:42" s="64" customFormat="1" x14ac:dyDescent="0.15">
      <c r="C355" s="65"/>
      <c r="G355" s="66"/>
      <c r="H355" s="66"/>
      <c r="Y355" s="68"/>
      <c r="AP355" s="68"/>
    </row>
    <row r="356" spans="3:42" s="64" customFormat="1" x14ac:dyDescent="0.15">
      <c r="C356" s="65"/>
      <c r="G356" s="66"/>
      <c r="H356" s="66"/>
      <c r="Y356" s="68"/>
      <c r="AP356" s="68"/>
    </row>
    <row r="357" spans="3:42" s="64" customFormat="1" x14ac:dyDescent="0.15">
      <c r="C357" s="65"/>
      <c r="G357" s="66"/>
      <c r="H357" s="66"/>
      <c r="Y357" s="68"/>
      <c r="AP357" s="68"/>
    </row>
    <row r="358" spans="3:42" s="64" customFormat="1" x14ac:dyDescent="0.15">
      <c r="C358" s="65"/>
      <c r="G358" s="66"/>
      <c r="H358" s="66"/>
      <c r="Y358" s="68"/>
      <c r="AP358" s="68"/>
    </row>
    <row r="359" spans="3:42" s="64" customFormat="1" x14ac:dyDescent="0.15">
      <c r="C359" s="65"/>
      <c r="G359" s="66"/>
      <c r="H359" s="66"/>
      <c r="Y359" s="68"/>
      <c r="AP359" s="68"/>
    </row>
    <row r="360" spans="3:42" s="64" customFormat="1" x14ac:dyDescent="0.15">
      <c r="C360" s="65"/>
      <c r="G360" s="66"/>
      <c r="H360" s="66"/>
      <c r="Y360" s="68"/>
      <c r="AP360" s="68"/>
    </row>
    <row r="361" spans="3:42" s="64" customFormat="1" x14ac:dyDescent="0.15">
      <c r="C361" s="65"/>
      <c r="G361" s="66"/>
      <c r="H361" s="66"/>
      <c r="Y361" s="68"/>
      <c r="AP361" s="68"/>
    </row>
    <row r="362" spans="3:42" s="64" customFormat="1" x14ac:dyDescent="0.15">
      <c r="C362" s="65"/>
      <c r="G362" s="66"/>
      <c r="H362" s="66"/>
      <c r="Y362" s="68"/>
      <c r="AP362" s="68"/>
    </row>
    <row r="363" spans="3:42" s="64" customFormat="1" x14ac:dyDescent="0.15">
      <c r="C363" s="65"/>
      <c r="G363" s="66"/>
      <c r="H363" s="66"/>
      <c r="Y363" s="68"/>
      <c r="AP363" s="68"/>
    </row>
    <row r="364" spans="3:42" s="64" customFormat="1" x14ac:dyDescent="0.15">
      <c r="C364" s="65"/>
      <c r="G364" s="66"/>
      <c r="H364" s="66"/>
      <c r="Y364" s="68"/>
      <c r="AP364" s="68"/>
    </row>
    <row r="365" spans="3:42" s="64" customFormat="1" x14ac:dyDescent="0.15">
      <c r="C365" s="65"/>
      <c r="G365" s="66"/>
      <c r="H365" s="66"/>
      <c r="Y365" s="68"/>
      <c r="AP365" s="68"/>
    </row>
    <row r="366" spans="3:42" s="64" customFormat="1" x14ac:dyDescent="0.15">
      <c r="C366" s="65"/>
      <c r="G366" s="66"/>
      <c r="H366" s="66"/>
      <c r="Y366" s="68"/>
      <c r="AP366" s="68"/>
    </row>
    <row r="367" spans="3:42" s="64" customFormat="1" x14ac:dyDescent="0.15">
      <c r="C367" s="65"/>
      <c r="G367" s="66"/>
      <c r="H367" s="66"/>
      <c r="Y367" s="68"/>
      <c r="AP367" s="68"/>
    </row>
    <row r="368" spans="3:42" s="64" customFormat="1" x14ac:dyDescent="0.15">
      <c r="C368" s="65"/>
      <c r="G368" s="66"/>
      <c r="H368" s="66"/>
      <c r="Y368" s="68"/>
      <c r="AP368" s="68"/>
    </row>
    <row r="369" spans="3:42" s="64" customFormat="1" x14ac:dyDescent="0.15">
      <c r="C369" s="65"/>
      <c r="G369" s="66"/>
      <c r="H369" s="66"/>
      <c r="Y369" s="68"/>
      <c r="AP369" s="68"/>
    </row>
    <row r="370" spans="3:42" s="64" customFormat="1" x14ac:dyDescent="0.15">
      <c r="C370" s="65"/>
      <c r="G370" s="66"/>
      <c r="H370" s="66"/>
      <c r="Y370" s="68"/>
      <c r="AP370" s="68"/>
    </row>
    <row r="371" spans="3:42" s="64" customFormat="1" x14ac:dyDescent="0.15">
      <c r="C371" s="65"/>
      <c r="G371" s="66"/>
      <c r="H371" s="66"/>
      <c r="Y371" s="68"/>
      <c r="AP371" s="68"/>
    </row>
    <row r="372" spans="3:42" s="64" customFormat="1" x14ac:dyDescent="0.15">
      <c r="C372" s="65"/>
      <c r="G372" s="66"/>
      <c r="H372" s="66"/>
      <c r="Y372" s="68"/>
      <c r="AP372" s="68"/>
    </row>
    <row r="373" spans="3:42" s="64" customFormat="1" x14ac:dyDescent="0.15">
      <c r="C373" s="65"/>
      <c r="G373" s="66"/>
      <c r="H373" s="66"/>
      <c r="Y373" s="68"/>
      <c r="AP373" s="68"/>
    </row>
    <row r="374" spans="3:42" s="64" customFormat="1" x14ac:dyDescent="0.15">
      <c r="C374" s="65"/>
      <c r="G374" s="66"/>
      <c r="H374" s="66"/>
      <c r="Y374" s="68"/>
      <c r="AP374" s="68"/>
    </row>
    <row r="375" spans="3:42" s="64" customFormat="1" x14ac:dyDescent="0.15">
      <c r="C375" s="65"/>
      <c r="G375" s="66"/>
      <c r="H375" s="66"/>
      <c r="Y375" s="68"/>
      <c r="AP375" s="68"/>
    </row>
    <row r="376" spans="3:42" s="64" customFormat="1" x14ac:dyDescent="0.15">
      <c r="C376" s="65"/>
      <c r="G376" s="66"/>
      <c r="H376" s="66"/>
      <c r="Y376" s="68"/>
      <c r="AP376" s="68"/>
    </row>
    <row r="377" spans="3:42" s="64" customFormat="1" x14ac:dyDescent="0.15">
      <c r="C377" s="65"/>
      <c r="G377" s="66"/>
      <c r="H377" s="66"/>
      <c r="Y377" s="68"/>
      <c r="AP377" s="68"/>
    </row>
    <row r="378" spans="3:42" s="64" customFormat="1" x14ac:dyDescent="0.15">
      <c r="C378" s="65"/>
      <c r="G378" s="66"/>
      <c r="H378" s="66"/>
      <c r="Y378" s="68"/>
      <c r="AP378" s="68"/>
    </row>
    <row r="379" spans="3:42" s="64" customFormat="1" x14ac:dyDescent="0.15">
      <c r="C379" s="65"/>
      <c r="G379" s="66"/>
      <c r="H379" s="66"/>
      <c r="Y379" s="68"/>
      <c r="AP379" s="68"/>
    </row>
    <row r="380" spans="3:42" s="64" customFormat="1" x14ac:dyDescent="0.15">
      <c r="C380" s="65"/>
      <c r="G380" s="66"/>
      <c r="H380" s="66"/>
      <c r="Y380" s="68"/>
      <c r="AP380" s="68"/>
    </row>
    <row r="381" spans="3:42" s="64" customFormat="1" x14ac:dyDescent="0.15">
      <c r="C381" s="65"/>
      <c r="G381" s="66"/>
      <c r="H381" s="66"/>
      <c r="Y381" s="68"/>
      <c r="AP381" s="68"/>
    </row>
    <row r="382" spans="3:42" s="64" customFormat="1" x14ac:dyDescent="0.15">
      <c r="C382" s="65"/>
      <c r="G382" s="66"/>
      <c r="H382" s="66"/>
      <c r="Y382" s="68"/>
      <c r="AP382" s="68"/>
    </row>
    <row r="383" spans="3:42" s="64" customFormat="1" x14ac:dyDescent="0.15">
      <c r="C383" s="65"/>
      <c r="G383" s="66"/>
      <c r="H383" s="66"/>
      <c r="Y383" s="68"/>
      <c r="AP383" s="68"/>
    </row>
    <row r="384" spans="3:42" s="64" customFormat="1" x14ac:dyDescent="0.15">
      <c r="C384" s="65"/>
      <c r="G384" s="66"/>
      <c r="H384" s="66"/>
      <c r="Y384" s="68"/>
      <c r="AP384" s="68"/>
    </row>
    <row r="385" spans="3:42" s="64" customFormat="1" x14ac:dyDescent="0.15">
      <c r="C385" s="65"/>
      <c r="G385" s="66"/>
      <c r="H385" s="66"/>
      <c r="Y385" s="68"/>
      <c r="AP385" s="68"/>
    </row>
    <row r="386" spans="3:42" s="64" customFormat="1" x14ac:dyDescent="0.15">
      <c r="C386" s="65"/>
      <c r="G386" s="66"/>
      <c r="H386" s="66"/>
      <c r="Y386" s="68"/>
      <c r="AP386" s="68"/>
    </row>
    <row r="387" spans="3:42" s="64" customFormat="1" x14ac:dyDescent="0.15">
      <c r="C387" s="65"/>
      <c r="G387" s="66"/>
      <c r="H387" s="66"/>
      <c r="Y387" s="68"/>
      <c r="AP387" s="68"/>
    </row>
    <row r="388" spans="3:42" s="64" customFormat="1" x14ac:dyDescent="0.15">
      <c r="C388" s="65"/>
      <c r="G388" s="66"/>
      <c r="H388" s="66"/>
      <c r="Y388" s="68"/>
      <c r="AP388" s="68"/>
    </row>
    <row r="389" spans="3:42" s="64" customFormat="1" x14ac:dyDescent="0.15">
      <c r="C389" s="65"/>
      <c r="G389" s="66"/>
      <c r="H389" s="66"/>
      <c r="Y389" s="68"/>
      <c r="AP389" s="68"/>
    </row>
    <row r="390" spans="3:42" s="64" customFormat="1" x14ac:dyDescent="0.15">
      <c r="C390" s="65"/>
      <c r="G390" s="66"/>
      <c r="H390" s="66"/>
      <c r="Y390" s="68"/>
      <c r="AP390" s="68"/>
    </row>
    <row r="391" spans="3:42" s="64" customFormat="1" x14ac:dyDescent="0.15">
      <c r="C391" s="65"/>
      <c r="G391" s="66"/>
      <c r="H391" s="66"/>
      <c r="Y391" s="68"/>
      <c r="AP391" s="68"/>
    </row>
    <row r="392" spans="3:42" s="64" customFormat="1" x14ac:dyDescent="0.15">
      <c r="C392" s="65"/>
      <c r="G392" s="66"/>
      <c r="H392" s="66"/>
      <c r="Y392" s="68"/>
      <c r="AP392" s="68"/>
    </row>
    <row r="393" spans="3:42" s="64" customFormat="1" x14ac:dyDescent="0.15">
      <c r="C393" s="65"/>
      <c r="G393" s="66"/>
      <c r="H393" s="66"/>
      <c r="Y393" s="68"/>
      <c r="AP393" s="68"/>
    </row>
    <row r="394" spans="3:42" s="64" customFormat="1" x14ac:dyDescent="0.15">
      <c r="C394" s="65"/>
      <c r="G394" s="66"/>
      <c r="H394" s="66"/>
      <c r="Y394" s="68"/>
      <c r="AP394" s="68"/>
    </row>
    <row r="395" spans="3:42" s="64" customFormat="1" x14ac:dyDescent="0.15">
      <c r="C395" s="65"/>
      <c r="G395" s="66"/>
      <c r="H395" s="66"/>
      <c r="Y395" s="68"/>
      <c r="AP395" s="68"/>
    </row>
    <row r="396" spans="3:42" s="64" customFormat="1" x14ac:dyDescent="0.15">
      <c r="C396" s="65"/>
      <c r="G396" s="66"/>
      <c r="H396" s="66"/>
      <c r="Y396" s="68"/>
      <c r="AP396" s="68"/>
    </row>
    <row r="397" spans="3:42" s="64" customFormat="1" x14ac:dyDescent="0.15">
      <c r="C397" s="65"/>
      <c r="G397" s="66"/>
      <c r="H397" s="66"/>
      <c r="Y397" s="68"/>
      <c r="AP397" s="68"/>
    </row>
    <row r="398" spans="3:42" s="64" customFormat="1" x14ac:dyDescent="0.15">
      <c r="C398" s="65"/>
      <c r="G398" s="66"/>
      <c r="H398" s="66"/>
      <c r="Y398" s="68"/>
      <c r="AP398" s="68"/>
    </row>
    <row r="399" spans="3:42" s="64" customFormat="1" x14ac:dyDescent="0.15">
      <c r="C399" s="65"/>
      <c r="G399" s="66"/>
      <c r="H399" s="66"/>
      <c r="Y399" s="68"/>
      <c r="AP399" s="68"/>
    </row>
    <row r="400" spans="3:42" s="64" customFormat="1" x14ac:dyDescent="0.15">
      <c r="C400" s="65"/>
      <c r="G400" s="66"/>
      <c r="H400" s="66"/>
      <c r="Y400" s="68"/>
      <c r="AP400" s="68"/>
    </row>
    <row r="401" spans="3:42" s="64" customFormat="1" x14ac:dyDescent="0.15">
      <c r="C401" s="65"/>
      <c r="G401" s="66"/>
      <c r="H401" s="66"/>
      <c r="Y401" s="68"/>
      <c r="AP401" s="68"/>
    </row>
    <row r="402" spans="3:42" s="64" customFormat="1" x14ac:dyDescent="0.15">
      <c r="C402" s="65"/>
      <c r="G402" s="66"/>
      <c r="H402" s="66"/>
      <c r="Y402" s="68"/>
      <c r="AP402" s="68"/>
    </row>
    <row r="403" spans="3:42" s="64" customFormat="1" x14ac:dyDescent="0.15">
      <c r="C403" s="65"/>
      <c r="G403" s="66"/>
      <c r="H403" s="66"/>
      <c r="Y403" s="68"/>
      <c r="AP403" s="68"/>
    </row>
    <row r="404" spans="3:42" s="64" customFormat="1" x14ac:dyDescent="0.15">
      <c r="C404" s="65"/>
      <c r="G404" s="66"/>
      <c r="H404" s="66"/>
      <c r="Y404" s="68"/>
      <c r="AP404" s="68"/>
    </row>
    <row r="405" spans="3:42" s="64" customFormat="1" x14ac:dyDescent="0.15">
      <c r="C405" s="65"/>
      <c r="G405" s="66"/>
      <c r="H405" s="66"/>
      <c r="Y405" s="68"/>
      <c r="AP405" s="68"/>
    </row>
    <row r="406" spans="3:42" s="64" customFormat="1" x14ac:dyDescent="0.15">
      <c r="C406" s="65"/>
      <c r="G406" s="66"/>
      <c r="H406" s="66"/>
      <c r="Y406" s="68"/>
      <c r="AP406" s="68"/>
    </row>
    <row r="407" spans="3:42" s="64" customFormat="1" x14ac:dyDescent="0.15">
      <c r="C407" s="65"/>
      <c r="G407" s="66"/>
      <c r="H407" s="66"/>
      <c r="Y407" s="68"/>
      <c r="AP407" s="68"/>
    </row>
    <row r="408" spans="3:42" s="64" customFormat="1" x14ac:dyDescent="0.15">
      <c r="C408" s="65"/>
      <c r="G408" s="66"/>
      <c r="H408" s="66"/>
      <c r="Y408" s="68"/>
      <c r="AP408" s="68"/>
    </row>
    <row r="409" spans="3:42" s="64" customFormat="1" x14ac:dyDescent="0.15">
      <c r="C409" s="65"/>
      <c r="G409" s="66"/>
      <c r="H409" s="66"/>
      <c r="Y409" s="68"/>
      <c r="AP409" s="68"/>
    </row>
    <row r="410" spans="3:42" s="64" customFormat="1" x14ac:dyDescent="0.15">
      <c r="C410" s="65"/>
      <c r="G410" s="66"/>
      <c r="H410" s="66"/>
      <c r="Y410" s="68"/>
      <c r="AP410" s="68"/>
    </row>
    <row r="411" spans="3:42" s="64" customFormat="1" x14ac:dyDescent="0.15">
      <c r="C411" s="65"/>
      <c r="G411" s="66"/>
      <c r="H411" s="66"/>
      <c r="Y411" s="68"/>
      <c r="AP411" s="68"/>
    </row>
    <row r="412" spans="3:42" s="64" customFormat="1" x14ac:dyDescent="0.15">
      <c r="C412" s="65"/>
      <c r="G412" s="66"/>
      <c r="H412" s="66"/>
      <c r="Y412" s="68"/>
      <c r="AP412" s="68"/>
    </row>
    <row r="413" spans="3:42" s="64" customFormat="1" x14ac:dyDescent="0.15">
      <c r="C413" s="65"/>
      <c r="G413" s="66"/>
      <c r="H413" s="66"/>
      <c r="Y413" s="68"/>
      <c r="AP413" s="68"/>
    </row>
    <row r="414" spans="3:42" s="64" customFormat="1" x14ac:dyDescent="0.15">
      <c r="C414" s="65"/>
      <c r="G414" s="66"/>
      <c r="H414" s="66"/>
      <c r="Y414" s="68"/>
      <c r="AP414" s="68"/>
    </row>
    <row r="415" spans="3:42" s="64" customFormat="1" x14ac:dyDescent="0.15">
      <c r="C415" s="65"/>
      <c r="G415" s="66"/>
      <c r="H415" s="66"/>
      <c r="Y415" s="68"/>
      <c r="AP415" s="68"/>
    </row>
    <row r="416" spans="3:42" s="64" customFormat="1" x14ac:dyDescent="0.15">
      <c r="C416" s="65"/>
      <c r="G416" s="66"/>
      <c r="H416" s="66"/>
      <c r="Y416" s="68"/>
      <c r="AP416" s="68"/>
    </row>
    <row r="417" spans="3:42" s="64" customFormat="1" x14ac:dyDescent="0.15">
      <c r="C417" s="65"/>
      <c r="G417" s="66"/>
      <c r="H417" s="66"/>
      <c r="Y417" s="68"/>
      <c r="AP417" s="68"/>
    </row>
    <row r="418" spans="3:42" s="64" customFormat="1" x14ac:dyDescent="0.15">
      <c r="C418" s="65"/>
      <c r="G418" s="66"/>
      <c r="H418" s="66"/>
      <c r="Y418" s="68"/>
      <c r="AP418" s="68"/>
    </row>
    <row r="419" spans="3:42" s="64" customFormat="1" x14ac:dyDescent="0.15">
      <c r="C419" s="65"/>
      <c r="G419" s="66"/>
      <c r="H419" s="66"/>
      <c r="Y419" s="68"/>
      <c r="AP419" s="68"/>
    </row>
    <row r="420" spans="3:42" s="64" customFormat="1" x14ac:dyDescent="0.15">
      <c r="C420" s="65"/>
      <c r="G420" s="66"/>
      <c r="H420" s="66"/>
      <c r="Y420" s="68"/>
      <c r="AP420" s="68"/>
    </row>
    <row r="421" spans="3:42" s="64" customFormat="1" x14ac:dyDescent="0.15">
      <c r="C421" s="65"/>
      <c r="G421" s="66"/>
      <c r="H421" s="66"/>
      <c r="Y421" s="68"/>
      <c r="AP421" s="68"/>
    </row>
    <row r="422" spans="3:42" s="64" customFormat="1" x14ac:dyDescent="0.15">
      <c r="C422" s="65"/>
      <c r="G422" s="66"/>
      <c r="H422" s="66"/>
      <c r="Y422" s="68"/>
      <c r="AP422" s="68"/>
    </row>
    <row r="423" spans="3:42" s="64" customFormat="1" x14ac:dyDescent="0.15">
      <c r="C423" s="65"/>
      <c r="G423" s="66"/>
      <c r="H423" s="66"/>
      <c r="Y423" s="68"/>
      <c r="AP423" s="68"/>
    </row>
    <row r="424" spans="3:42" s="64" customFormat="1" x14ac:dyDescent="0.15">
      <c r="C424" s="65"/>
      <c r="G424" s="66"/>
      <c r="H424" s="66"/>
      <c r="Y424" s="68"/>
      <c r="AP424" s="68"/>
    </row>
    <row r="425" spans="3:42" s="64" customFormat="1" x14ac:dyDescent="0.15">
      <c r="C425" s="65"/>
      <c r="G425" s="66"/>
      <c r="H425" s="66"/>
      <c r="Y425" s="68"/>
      <c r="AP425" s="68"/>
    </row>
    <row r="426" spans="3:42" s="64" customFormat="1" x14ac:dyDescent="0.15">
      <c r="C426" s="65"/>
      <c r="G426" s="66"/>
      <c r="H426" s="66"/>
      <c r="Y426" s="68"/>
      <c r="AP426" s="68"/>
    </row>
    <row r="427" spans="3:42" s="64" customFormat="1" x14ac:dyDescent="0.15">
      <c r="C427" s="65"/>
      <c r="G427" s="66"/>
      <c r="H427" s="66"/>
      <c r="Y427" s="68"/>
      <c r="AP427" s="68"/>
    </row>
    <row r="428" spans="3:42" s="64" customFormat="1" x14ac:dyDescent="0.15">
      <c r="C428" s="65"/>
      <c r="G428" s="66"/>
      <c r="H428" s="66"/>
      <c r="Y428" s="68"/>
      <c r="AP428" s="68"/>
    </row>
    <row r="429" spans="3:42" s="64" customFormat="1" x14ac:dyDescent="0.15">
      <c r="C429" s="65"/>
      <c r="G429" s="66"/>
      <c r="H429" s="66"/>
      <c r="Y429" s="68"/>
      <c r="AP429" s="68"/>
    </row>
    <row r="430" spans="3:42" s="64" customFormat="1" x14ac:dyDescent="0.15">
      <c r="C430" s="65"/>
      <c r="G430" s="66"/>
      <c r="H430" s="66"/>
      <c r="Y430" s="68"/>
      <c r="AP430" s="68"/>
    </row>
    <row r="431" spans="3:42" s="64" customFormat="1" x14ac:dyDescent="0.15">
      <c r="C431" s="65"/>
      <c r="G431" s="66"/>
      <c r="H431" s="66"/>
      <c r="Y431" s="68"/>
      <c r="AP431" s="68"/>
    </row>
    <row r="432" spans="3:42" s="64" customFormat="1" x14ac:dyDescent="0.15">
      <c r="C432" s="65"/>
      <c r="G432" s="66"/>
      <c r="H432" s="66"/>
      <c r="Y432" s="68"/>
      <c r="AP432" s="68"/>
    </row>
    <row r="433" spans="3:42" s="64" customFormat="1" x14ac:dyDescent="0.15">
      <c r="C433" s="65"/>
      <c r="G433" s="66"/>
      <c r="H433" s="66"/>
      <c r="Y433" s="68"/>
      <c r="AP433" s="68"/>
    </row>
    <row r="434" spans="3:42" s="64" customFormat="1" x14ac:dyDescent="0.15">
      <c r="C434" s="65"/>
      <c r="G434" s="66"/>
      <c r="H434" s="66"/>
      <c r="Y434" s="68"/>
      <c r="AP434" s="68"/>
    </row>
    <row r="435" spans="3:42" s="64" customFormat="1" x14ac:dyDescent="0.15">
      <c r="C435" s="65"/>
      <c r="G435" s="66"/>
      <c r="H435" s="66"/>
      <c r="Y435" s="68"/>
      <c r="AP435" s="68"/>
    </row>
    <row r="436" spans="3:42" s="64" customFormat="1" x14ac:dyDescent="0.15">
      <c r="C436" s="65"/>
      <c r="G436" s="66"/>
      <c r="H436" s="66"/>
      <c r="Y436" s="68"/>
      <c r="AP436" s="68"/>
    </row>
    <row r="437" spans="3:42" s="64" customFormat="1" x14ac:dyDescent="0.15">
      <c r="C437" s="65"/>
      <c r="G437" s="66"/>
      <c r="H437" s="66"/>
      <c r="Y437" s="68"/>
      <c r="AP437" s="68"/>
    </row>
    <row r="438" spans="3:42" s="64" customFormat="1" x14ac:dyDescent="0.15">
      <c r="C438" s="65"/>
      <c r="G438" s="66"/>
      <c r="H438" s="66"/>
      <c r="Y438" s="68"/>
      <c r="AP438" s="68"/>
    </row>
    <row r="439" spans="3:42" s="64" customFormat="1" x14ac:dyDescent="0.15">
      <c r="C439" s="65"/>
      <c r="G439" s="66"/>
      <c r="H439" s="66"/>
      <c r="Y439" s="68"/>
      <c r="AP439" s="68"/>
    </row>
    <row r="440" spans="3:42" s="64" customFormat="1" x14ac:dyDescent="0.15">
      <c r="C440" s="65"/>
      <c r="G440" s="66"/>
      <c r="H440" s="66"/>
      <c r="Y440" s="68"/>
      <c r="AP440" s="68"/>
    </row>
    <row r="441" spans="3:42" s="64" customFormat="1" x14ac:dyDescent="0.15">
      <c r="C441" s="65"/>
      <c r="G441" s="66"/>
      <c r="H441" s="66"/>
      <c r="Y441" s="68"/>
      <c r="AP441" s="68"/>
    </row>
    <row r="442" spans="3:42" s="64" customFormat="1" x14ac:dyDescent="0.15">
      <c r="C442" s="65"/>
      <c r="G442" s="66"/>
      <c r="H442" s="66"/>
      <c r="Y442" s="68"/>
      <c r="AP442" s="68"/>
    </row>
    <row r="443" spans="3:42" s="64" customFormat="1" x14ac:dyDescent="0.15">
      <c r="C443" s="65"/>
      <c r="G443" s="66"/>
      <c r="H443" s="66"/>
      <c r="Y443" s="68"/>
      <c r="AP443" s="68"/>
    </row>
    <row r="444" spans="3:42" s="64" customFormat="1" x14ac:dyDescent="0.15">
      <c r="C444" s="65"/>
      <c r="G444" s="66"/>
      <c r="H444" s="66"/>
      <c r="Y444" s="68"/>
      <c r="AP444" s="68"/>
    </row>
    <row r="445" spans="3:42" s="64" customFormat="1" x14ac:dyDescent="0.15">
      <c r="C445" s="65"/>
      <c r="G445" s="66"/>
      <c r="H445" s="66"/>
      <c r="Y445" s="68"/>
      <c r="AP445" s="68"/>
    </row>
    <row r="446" spans="3:42" s="64" customFormat="1" x14ac:dyDescent="0.15">
      <c r="C446" s="65"/>
      <c r="G446" s="66"/>
      <c r="H446" s="66"/>
      <c r="Y446" s="68"/>
      <c r="AP446" s="68"/>
    </row>
    <row r="447" spans="3:42" s="64" customFormat="1" x14ac:dyDescent="0.15">
      <c r="C447" s="65"/>
      <c r="G447" s="66"/>
      <c r="H447" s="66"/>
      <c r="Y447" s="68"/>
      <c r="AP447" s="68"/>
    </row>
    <row r="448" spans="3:42" s="64" customFormat="1" x14ac:dyDescent="0.15">
      <c r="C448" s="65"/>
      <c r="G448" s="66"/>
      <c r="H448" s="66"/>
      <c r="Y448" s="68"/>
      <c r="AP448" s="68"/>
    </row>
    <row r="449" spans="3:42" s="64" customFormat="1" x14ac:dyDescent="0.15">
      <c r="C449" s="65"/>
      <c r="G449" s="66"/>
      <c r="H449" s="66"/>
      <c r="Y449" s="68"/>
      <c r="AP449" s="68"/>
    </row>
    <row r="450" spans="3:42" s="64" customFormat="1" x14ac:dyDescent="0.15">
      <c r="C450" s="65"/>
      <c r="G450" s="66"/>
      <c r="H450" s="66"/>
      <c r="Y450" s="68"/>
      <c r="AP450" s="68"/>
    </row>
    <row r="451" spans="3:42" s="64" customFormat="1" x14ac:dyDescent="0.15">
      <c r="C451" s="65"/>
      <c r="G451" s="66"/>
      <c r="H451" s="66"/>
      <c r="Y451" s="68"/>
      <c r="AP451" s="68"/>
    </row>
    <row r="452" spans="3:42" s="64" customFormat="1" x14ac:dyDescent="0.15">
      <c r="C452" s="65"/>
      <c r="G452" s="66"/>
      <c r="H452" s="66"/>
      <c r="Y452" s="68"/>
      <c r="AP452" s="68"/>
    </row>
    <row r="453" spans="3:42" s="64" customFormat="1" x14ac:dyDescent="0.15">
      <c r="C453" s="65"/>
      <c r="G453" s="66"/>
      <c r="H453" s="66"/>
      <c r="Y453" s="68"/>
      <c r="AP453" s="68"/>
    </row>
    <row r="454" spans="3:42" s="64" customFormat="1" x14ac:dyDescent="0.15">
      <c r="C454" s="65"/>
      <c r="G454" s="66"/>
      <c r="H454" s="66"/>
      <c r="Y454" s="68"/>
      <c r="AP454" s="68"/>
    </row>
    <row r="455" spans="3:42" s="64" customFormat="1" x14ac:dyDescent="0.15">
      <c r="C455" s="65"/>
      <c r="G455" s="66"/>
      <c r="H455" s="66"/>
      <c r="Y455" s="68"/>
      <c r="AP455" s="68"/>
    </row>
    <row r="456" spans="3:42" s="64" customFormat="1" x14ac:dyDescent="0.15">
      <c r="C456" s="65"/>
      <c r="G456" s="66"/>
      <c r="H456" s="66"/>
      <c r="Y456" s="68"/>
      <c r="AP456" s="68"/>
    </row>
    <row r="457" spans="3:42" s="64" customFormat="1" x14ac:dyDescent="0.15">
      <c r="C457" s="65"/>
      <c r="G457" s="66"/>
      <c r="H457" s="66"/>
      <c r="Y457" s="68"/>
      <c r="AP457" s="68"/>
    </row>
    <row r="458" spans="3:42" s="64" customFormat="1" x14ac:dyDescent="0.15">
      <c r="C458" s="65"/>
      <c r="G458" s="66"/>
      <c r="H458" s="66"/>
      <c r="Y458" s="68"/>
      <c r="AP458" s="68"/>
    </row>
    <row r="459" spans="3:42" s="64" customFormat="1" x14ac:dyDescent="0.15">
      <c r="C459" s="65"/>
      <c r="G459" s="66"/>
      <c r="H459" s="66"/>
      <c r="Y459" s="68"/>
      <c r="AP459" s="68"/>
    </row>
    <row r="460" spans="3:42" s="64" customFormat="1" x14ac:dyDescent="0.15">
      <c r="C460" s="65"/>
      <c r="G460" s="66"/>
      <c r="H460" s="66"/>
      <c r="Y460" s="68"/>
      <c r="AP460" s="68"/>
    </row>
    <row r="461" spans="3:42" s="64" customFormat="1" x14ac:dyDescent="0.15">
      <c r="C461" s="65"/>
      <c r="G461" s="66"/>
      <c r="H461" s="66"/>
      <c r="Y461" s="68"/>
      <c r="AP461" s="68"/>
    </row>
    <row r="462" spans="3:42" s="64" customFormat="1" x14ac:dyDescent="0.15">
      <c r="C462" s="65"/>
      <c r="G462" s="66"/>
      <c r="H462" s="66"/>
      <c r="Y462" s="68"/>
      <c r="AP462" s="68"/>
    </row>
    <row r="463" spans="3:42" s="64" customFormat="1" x14ac:dyDescent="0.15">
      <c r="C463" s="65"/>
      <c r="G463" s="66"/>
      <c r="H463" s="66"/>
      <c r="Y463" s="68"/>
      <c r="AP463" s="68"/>
    </row>
    <row r="464" spans="3:42" s="64" customFormat="1" x14ac:dyDescent="0.15">
      <c r="C464" s="65"/>
      <c r="G464" s="66"/>
      <c r="H464" s="66"/>
      <c r="Y464" s="68"/>
      <c r="AP464" s="68"/>
    </row>
    <row r="465" spans="3:42" s="64" customFormat="1" x14ac:dyDescent="0.15">
      <c r="C465" s="65"/>
      <c r="G465" s="66"/>
      <c r="H465" s="66"/>
      <c r="Y465" s="68"/>
      <c r="AP465" s="68"/>
    </row>
    <row r="466" spans="3:42" s="64" customFormat="1" x14ac:dyDescent="0.15">
      <c r="C466" s="65"/>
      <c r="G466" s="66"/>
      <c r="H466" s="66"/>
      <c r="Y466" s="68"/>
      <c r="AP466" s="68"/>
    </row>
    <row r="467" spans="3:42" s="64" customFormat="1" x14ac:dyDescent="0.15">
      <c r="C467" s="65"/>
      <c r="G467" s="66"/>
      <c r="H467" s="66"/>
      <c r="Y467" s="68"/>
      <c r="AP467" s="68"/>
    </row>
    <row r="468" spans="3:42" s="64" customFormat="1" x14ac:dyDescent="0.15">
      <c r="C468" s="65"/>
      <c r="G468" s="66"/>
      <c r="H468" s="66"/>
      <c r="Y468" s="68"/>
      <c r="AP468" s="68"/>
    </row>
    <row r="469" spans="3:42" s="64" customFormat="1" x14ac:dyDescent="0.15">
      <c r="C469" s="65"/>
      <c r="G469" s="66"/>
      <c r="H469" s="66"/>
      <c r="Y469" s="68"/>
      <c r="AP469" s="68"/>
    </row>
    <row r="470" spans="3:42" s="64" customFormat="1" x14ac:dyDescent="0.15">
      <c r="C470" s="65"/>
      <c r="G470" s="66"/>
      <c r="H470" s="66"/>
      <c r="Y470" s="68"/>
      <c r="AP470" s="68"/>
    </row>
    <row r="471" spans="3:42" s="64" customFormat="1" x14ac:dyDescent="0.15">
      <c r="C471" s="65"/>
      <c r="G471" s="66"/>
      <c r="H471" s="66"/>
      <c r="Y471" s="68"/>
      <c r="AP471" s="68"/>
    </row>
    <row r="472" spans="3:42" s="64" customFormat="1" x14ac:dyDescent="0.15">
      <c r="C472" s="65"/>
      <c r="G472" s="66"/>
      <c r="H472" s="66"/>
      <c r="Y472" s="68"/>
      <c r="AP472" s="68"/>
    </row>
    <row r="473" spans="3:42" s="64" customFormat="1" x14ac:dyDescent="0.15">
      <c r="C473" s="65"/>
      <c r="G473" s="66"/>
      <c r="H473" s="66"/>
      <c r="Y473" s="68"/>
      <c r="AP473" s="68"/>
    </row>
    <row r="474" spans="3:42" s="64" customFormat="1" x14ac:dyDescent="0.15">
      <c r="C474" s="65"/>
      <c r="G474" s="66"/>
      <c r="H474" s="66"/>
      <c r="Y474" s="68"/>
      <c r="AP474" s="68"/>
    </row>
    <row r="475" spans="3:42" s="64" customFormat="1" x14ac:dyDescent="0.15">
      <c r="C475" s="65"/>
      <c r="G475" s="66"/>
      <c r="H475" s="66"/>
      <c r="Y475" s="68"/>
      <c r="AP475" s="68"/>
    </row>
    <row r="476" spans="3:42" s="64" customFormat="1" x14ac:dyDescent="0.15">
      <c r="C476" s="65"/>
      <c r="G476" s="66"/>
      <c r="H476" s="66"/>
      <c r="Y476" s="68"/>
      <c r="AP476" s="68"/>
    </row>
    <row r="477" spans="3:42" s="64" customFormat="1" x14ac:dyDescent="0.15">
      <c r="C477" s="65"/>
      <c r="G477" s="66"/>
      <c r="H477" s="66"/>
      <c r="Y477" s="68"/>
      <c r="AP477" s="68"/>
    </row>
    <row r="478" spans="3:42" s="64" customFormat="1" x14ac:dyDescent="0.15">
      <c r="C478" s="65"/>
      <c r="G478" s="66"/>
      <c r="H478" s="66"/>
      <c r="Y478" s="68"/>
      <c r="AP478" s="68"/>
    </row>
    <row r="479" spans="3:42" s="64" customFormat="1" x14ac:dyDescent="0.15">
      <c r="C479" s="65"/>
      <c r="G479" s="66"/>
      <c r="H479" s="66"/>
      <c r="Y479" s="68"/>
      <c r="AP479" s="68"/>
    </row>
    <row r="480" spans="3:42" s="64" customFormat="1" x14ac:dyDescent="0.15">
      <c r="C480" s="65"/>
      <c r="G480" s="66"/>
      <c r="H480" s="66"/>
      <c r="Y480" s="68"/>
      <c r="AP480" s="68"/>
    </row>
    <row r="481" spans="3:270" s="64" customFormat="1" x14ac:dyDescent="0.15">
      <c r="C481" s="65"/>
      <c r="G481" s="66"/>
      <c r="H481" s="66"/>
      <c r="Y481" s="68"/>
      <c r="AP481" s="68"/>
    </row>
    <row r="482" spans="3:270" s="64" customFormat="1" x14ac:dyDescent="0.15">
      <c r="C482" s="65"/>
      <c r="G482" s="66"/>
      <c r="H482" s="66"/>
      <c r="Y482" s="68"/>
      <c r="AP482" s="68"/>
    </row>
    <row r="483" spans="3:270" s="64" customFormat="1" x14ac:dyDescent="0.15">
      <c r="C483" s="65"/>
      <c r="G483" s="66"/>
      <c r="H483" s="66"/>
      <c r="Y483" s="68"/>
      <c r="AP483" s="68"/>
    </row>
    <row r="484" spans="3:270" s="64" customFormat="1" x14ac:dyDescent="0.15">
      <c r="C484" s="65"/>
      <c r="G484" s="66"/>
      <c r="H484" s="66"/>
      <c r="Y484" s="68"/>
      <c r="AP484" s="68"/>
    </row>
    <row r="485" spans="3:270" s="64" customFormat="1" x14ac:dyDescent="0.15">
      <c r="C485" s="65"/>
      <c r="G485" s="66"/>
      <c r="H485" s="66"/>
      <c r="Y485" s="68"/>
      <c r="AP485" s="68"/>
    </row>
    <row r="486" spans="3:270" s="64" customFormat="1" x14ac:dyDescent="0.15">
      <c r="C486" s="65"/>
      <c r="G486" s="66"/>
      <c r="H486" s="66"/>
      <c r="Y486" s="68"/>
      <c r="AP486" s="68"/>
    </row>
    <row r="487" spans="3:270" s="64" customFormat="1" x14ac:dyDescent="0.15">
      <c r="C487" s="65"/>
      <c r="G487" s="66"/>
      <c r="H487" s="66"/>
      <c r="Y487" s="68"/>
      <c r="AP487" s="68"/>
    </row>
    <row r="488" spans="3:270" s="64" customFormat="1" x14ac:dyDescent="0.15">
      <c r="C488" s="65"/>
      <c r="G488" s="66"/>
      <c r="H488" s="66"/>
      <c r="Y488" s="68"/>
      <c r="AP488" s="68"/>
    </row>
    <row r="489" spans="3:270" s="64" customFormat="1" x14ac:dyDescent="0.15">
      <c r="C489" s="65"/>
      <c r="G489" s="66"/>
      <c r="H489" s="66"/>
      <c r="Y489" s="68"/>
      <c r="AP489" s="68"/>
    </row>
    <row r="490" spans="3:270" s="64" customFormat="1" x14ac:dyDescent="0.15">
      <c r="C490" s="65"/>
      <c r="G490" s="66"/>
      <c r="H490" s="66"/>
      <c r="Y490" s="68"/>
      <c r="AP490" s="68"/>
    </row>
    <row r="491" spans="3:270" s="64" customFormat="1" x14ac:dyDescent="0.15">
      <c r="C491" s="65"/>
      <c r="G491" s="66"/>
      <c r="H491" s="66"/>
      <c r="Y491" s="68"/>
      <c r="AP491" s="68"/>
    </row>
    <row r="492" spans="3:270" s="64" customFormat="1" x14ac:dyDescent="0.15">
      <c r="C492" s="65"/>
      <c r="G492" s="66"/>
      <c r="H492" s="66"/>
      <c r="Y492" s="68"/>
      <c r="AP492" s="68"/>
    </row>
    <row r="493" spans="3:270" s="64" customFormat="1" x14ac:dyDescent="0.15">
      <c r="C493" s="65"/>
      <c r="G493" s="66"/>
      <c r="H493" s="66"/>
      <c r="Y493" s="68"/>
      <c r="AP493" s="68"/>
    </row>
    <row r="494" spans="3:270" s="64" customFormat="1" x14ac:dyDescent="0.15">
      <c r="C494" s="65"/>
      <c r="G494" s="66"/>
      <c r="H494" s="66"/>
      <c r="Y494" s="68"/>
      <c r="AP494" s="68"/>
      <c r="BX494" s="68"/>
      <c r="DF494" s="68"/>
      <c r="DW494" s="68"/>
      <c r="EN494" s="68"/>
      <c r="FI494" s="68"/>
      <c r="FJ494" s="68"/>
      <c r="FK494" s="68"/>
      <c r="GB494" s="68"/>
      <c r="GS494" s="68"/>
      <c r="HK494" s="68"/>
      <c r="IB494" s="68"/>
      <c r="IS494" s="68"/>
      <c r="JJ494" s="68"/>
    </row>
    <row r="495" spans="3:270" s="64" customFormat="1" x14ac:dyDescent="0.15">
      <c r="C495" s="65"/>
      <c r="G495" s="66"/>
      <c r="H495" s="66"/>
      <c r="Y495" s="68"/>
      <c r="AP495" s="68"/>
      <c r="BX495" s="68"/>
      <c r="DF495" s="68"/>
      <c r="DW495" s="68"/>
      <c r="EN495" s="68"/>
      <c r="FI495" s="68"/>
      <c r="FJ495" s="68"/>
      <c r="FK495" s="68"/>
      <c r="GB495" s="68"/>
      <c r="GS495" s="68"/>
      <c r="HK495" s="68"/>
      <c r="IB495" s="68"/>
      <c r="IS495" s="68"/>
      <c r="JJ495" s="68"/>
    </row>
    <row r="496" spans="3:270" s="64" customFormat="1" x14ac:dyDescent="0.15">
      <c r="C496" s="65"/>
      <c r="G496" s="66"/>
      <c r="H496" s="66"/>
      <c r="Y496" s="68"/>
      <c r="AP496" s="68"/>
      <c r="BX496" s="68"/>
      <c r="DF496" s="68"/>
      <c r="DW496" s="68"/>
      <c r="EN496" s="68"/>
      <c r="FI496" s="68"/>
      <c r="FJ496" s="68"/>
      <c r="FK496" s="68"/>
      <c r="GB496" s="68"/>
      <c r="GS496" s="68"/>
      <c r="HK496" s="68"/>
      <c r="IB496" s="68"/>
      <c r="IS496" s="68"/>
      <c r="JJ496" s="68"/>
    </row>
    <row r="497" spans="3:270" s="64" customFormat="1" x14ac:dyDescent="0.15">
      <c r="C497" s="65"/>
      <c r="G497" s="66"/>
      <c r="H497" s="66"/>
      <c r="Y497" s="68"/>
      <c r="AP497" s="68"/>
      <c r="BX497" s="68"/>
      <c r="DF497" s="68"/>
      <c r="DW497" s="68"/>
      <c r="EN497" s="68"/>
      <c r="FI497" s="68"/>
      <c r="FJ497" s="68"/>
      <c r="FK497" s="68"/>
      <c r="GB497" s="68"/>
      <c r="GS497" s="68"/>
      <c r="HK497" s="68"/>
      <c r="IB497" s="68"/>
      <c r="IS497" s="68"/>
      <c r="JJ497" s="68"/>
    </row>
    <row r="498" spans="3:270" s="64" customFormat="1" x14ac:dyDescent="0.15">
      <c r="C498" s="65"/>
      <c r="G498" s="66"/>
      <c r="H498" s="66"/>
      <c r="Y498" s="68"/>
      <c r="AP498" s="68"/>
      <c r="BX498" s="68"/>
      <c r="DF498" s="68"/>
      <c r="DW498" s="68"/>
      <c r="EN498" s="68"/>
      <c r="FI498" s="68"/>
      <c r="FJ498" s="68"/>
      <c r="FK498" s="68"/>
      <c r="GB498" s="68"/>
      <c r="GS498" s="68"/>
      <c r="HK498" s="68"/>
      <c r="IB498" s="68"/>
      <c r="IS498" s="68"/>
      <c r="JJ498" s="68"/>
    </row>
    <row r="499" spans="3:270" s="64" customFormat="1" x14ac:dyDescent="0.15">
      <c r="C499" s="65"/>
      <c r="G499" s="66"/>
      <c r="H499" s="66"/>
      <c r="Y499" s="68"/>
      <c r="AP499" s="68"/>
      <c r="BX499" s="68"/>
      <c r="DF499" s="68"/>
      <c r="DW499" s="68"/>
      <c r="EN499" s="68"/>
      <c r="FI499" s="68"/>
      <c r="FJ499" s="68"/>
      <c r="FK499" s="68"/>
      <c r="GB499" s="68"/>
      <c r="GS499" s="68"/>
      <c r="HK499" s="68"/>
      <c r="IB499" s="68"/>
      <c r="IS499" s="68"/>
      <c r="JJ499" s="68"/>
    </row>
    <row r="500" spans="3:270" s="64" customFormat="1" x14ac:dyDescent="0.15">
      <c r="C500" s="65"/>
      <c r="G500" s="66"/>
      <c r="H500" s="66"/>
      <c r="Y500" s="68"/>
      <c r="AP500" s="68"/>
      <c r="BX500" s="68"/>
      <c r="DF500" s="68"/>
      <c r="DW500" s="68"/>
      <c r="EN500" s="68"/>
      <c r="FI500" s="68"/>
      <c r="FJ500" s="68"/>
      <c r="FK500" s="68"/>
      <c r="GB500" s="68"/>
      <c r="GS500" s="68"/>
      <c r="HK500" s="68"/>
      <c r="IB500" s="68"/>
      <c r="IS500" s="68"/>
      <c r="JJ500" s="68"/>
    </row>
    <row r="501" spans="3:270" s="64" customFormat="1" x14ac:dyDescent="0.15">
      <c r="C501" s="65"/>
      <c r="G501" s="66"/>
      <c r="H501" s="66"/>
      <c r="Y501" s="68"/>
      <c r="AP501" s="68"/>
      <c r="BX501" s="68"/>
      <c r="DF501" s="68"/>
      <c r="DW501" s="68"/>
      <c r="EN501" s="68"/>
      <c r="FI501" s="68"/>
      <c r="FJ501" s="68"/>
      <c r="FK501" s="68"/>
      <c r="GB501" s="68"/>
      <c r="GS501" s="68"/>
      <c r="HK501" s="68"/>
      <c r="IB501" s="68"/>
      <c r="IS501" s="68"/>
      <c r="JJ501" s="68"/>
    </row>
    <row r="502" spans="3:270" s="64" customFormat="1" x14ac:dyDescent="0.15">
      <c r="C502" s="65"/>
      <c r="G502" s="66"/>
      <c r="H502" s="66"/>
      <c r="Y502" s="68"/>
      <c r="AP502" s="68"/>
      <c r="BX502" s="68"/>
      <c r="DF502" s="68"/>
      <c r="DW502" s="68"/>
      <c r="EN502" s="68"/>
      <c r="FI502" s="68"/>
      <c r="FJ502" s="68"/>
      <c r="FK502" s="68"/>
      <c r="GB502" s="68"/>
      <c r="GS502" s="68"/>
      <c r="HK502" s="68"/>
      <c r="IB502" s="68"/>
      <c r="IS502" s="68"/>
      <c r="JJ502" s="68"/>
    </row>
    <row r="503" spans="3:270" s="64" customFormat="1" x14ac:dyDescent="0.15">
      <c r="C503" s="65"/>
      <c r="G503" s="66"/>
      <c r="H503" s="66"/>
      <c r="Y503" s="68"/>
      <c r="AP503" s="68"/>
      <c r="BX503" s="68"/>
      <c r="DF503" s="68"/>
      <c r="DW503" s="68"/>
      <c r="EN503" s="68"/>
      <c r="FI503" s="68"/>
      <c r="FJ503" s="68"/>
      <c r="FK503" s="68"/>
      <c r="GB503" s="68"/>
      <c r="GS503" s="68"/>
      <c r="HK503" s="68"/>
      <c r="IB503" s="68"/>
      <c r="IS503" s="68"/>
      <c r="JJ503" s="68"/>
    </row>
    <row r="504" spans="3:270" s="64" customFormat="1" x14ac:dyDescent="0.15">
      <c r="C504" s="65"/>
      <c r="G504" s="66"/>
      <c r="H504" s="66"/>
      <c r="Y504" s="68"/>
      <c r="AP504" s="68"/>
      <c r="BX504" s="68"/>
      <c r="DF504" s="68"/>
      <c r="DW504" s="68"/>
      <c r="EN504" s="68"/>
      <c r="FI504" s="68"/>
      <c r="FJ504" s="68"/>
      <c r="FK504" s="68"/>
      <c r="GB504" s="68"/>
      <c r="GS504" s="68"/>
      <c r="HK504" s="68"/>
      <c r="IB504" s="68"/>
      <c r="IS504" s="68"/>
      <c r="JJ504" s="68"/>
    </row>
    <row r="505" spans="3:270" s="64" customFormat="1" x14ac:dyDescent="0.15">
      <c r="C505" s="65"/>
      <c r="G505" s="66"/>
      <c r="H505" s="66"/>
      <c r="Y505" s="68"/>
      <c r="AP505" s="68"/>
      <c r="BX505" s="68"/>
      <c r="DF505" s="68"/>
      <c r="DW505" s="68"/>
      <c r="EN505" s="68"/>
      <c r="FI505" s="68"/>
      <c r="FJ505" s="68"/>
      <c r="FK505" s="68"/>
      <c r="GB505" s="68"/>
      <c r="GS505" s="68"/>
      <c r="HK505" s="68"/>
      <c r="IB505" s="68"/>
      <c r="IS505" s="68"/>
      <c r="JJ505" s="68"/>
    </row>
    <row r="506" spans="3:270" s="64" customFormat="1" x14ac:dyDescent="0.15">
      <c r="C506" s="65"/>
      <c r="G506" s="66"/>
      <c r="H506" s="66"/>
      <c r="Y506" s="68"/>
      <c r="AP506" s="68"/>
      <c r="BX506" s="68"/>
      <c r="DF506" s="68"/>
      <c r="DW506" s="68"/>
      <c r="EN506" s="68"/>
      <c r="FI506" s="68"/>
      <c r="FJ506" s="68"/>
      <c r="FK506" s="68"/>
      <c r="GB506" s="68"/>
      <c r="GS506" s="68"/>
      <c r="HK506" s="68"/>
      <c r="IB506" s="68"/>
      <c r="IS506" s="68"/>
      <c r="JJ506" s="68"/>
    </row>
    <row r="507" spans="3:270" s="64" customFormat="1" x14ac:dyDescent="0.15">
      <c r="C507" s="65"/>
      <c r="G507" s="66"/>
      <c r="H507" s="66"/>
      <c r="Y507" s="68"/>
      <c r="AP507" s="68"/>
      <c r="BX507" s="68"/>
      <c r="DF507" s="68"/>
      <c r="DW507" s="68"/>
      <c r="EN507" s="68"/>
      <c r="FI507" s="68"/>
      <c r="FJ507" s="68"/>
      <c r="FK507" s="68"/>
      <c r="GB507" s="68"/>
      <c r="GS507" s="68"/>
      <c r="HK507" s="68"/>
      <c r="IB507" s="68"/>
      <c r="IS507" s="68"/>
      <c r="JJ507" s="68"/>
    </row>
    <row r="508" spans="3:270" s="64" customFormat="1" x14ac:dyDescent="0.15">
      <c r="C508" s="65"/>
      <c r="G508" s="66"/>
      <c r="H508" s="66"/>
      <c r="Y508" s="68"/>
      <c r="AP508" s="68"/>
      <c r="BX508" s="68"/>
      <c r="DF508" s="68"/>
      <c r="DW508" s="68"/>
      <c r="EN508" s="68"/>
      <c r="FI508" s="68"/>
      <c r="FJ508" s="68"/>
      <c r="FK508" s="68"/>
      <c r="GB508" s="68"/>
      <c r="GS508" s="68"/>
      <c r="HK508" s="68"/>
      <c r="IB508" s="68"/>
      <c r="IS508" s="68"/>
      <c r="JJ508" s="68"/>
    </row>
    <row r="509" spans="3:270" s="64" customFormat="1" x14ac:dyDescent="0.15">
      <c r="C509" s="65"/>
      <c r="G509" s="66"/>
      <c r="H509" s="66"/>
      <c r="Y509" s="68"/>
      <c r="AP509" s="68"/>
      <c r="BX509" s="68"/>
      <c r="DF509" s="68"/>
      <c r="DW509" s="68"/>
      <c r="EN509" s="68"/>
      <c r="FI509" s="68"/>
      <c r="FJ509" s="68"/>
      <c r="FK509" s="68"/>
      <c r="GB509" s="68"/>
      <c r="GS509" s="68"/>
      <c r="HK509" s="68"/>
      <c r="IB509" s="68"/>
      <c r="IS509" s="68"/>
      <c r="JJ509" s="68"/>
    </row>
    <row r="510" spans="3:270" s="64" customFormat="1" x14ac:dyDescent="0.15">
      <c r="C510" s="65"/>
      <c r="G510" s="66"/>
      <c r="H510" s="66"/>
      <c r="Y510" s="68"/>
      <c r="AP510" s="68"/>
      <c r="BX510" s="68"/>
      <c r="DF510" s="68"/>
      <c r="DW510" s="68"/>
      <c r="EN510" s="68"/>
      <c r="FI510" s="68"/>
      <c r="FJ510" s="68"/>
      <c r="FK510" s="68"/>
      <c r="GB510" s="68"/>
      <c r="GS510" s="68"/>
      <c r="HK510" s="68"/>
      <c r="IB510" s="68"/>
      <c r="IS510" s="68"/>
      <c r="JJ510" s="68"/>
    </row>
    <row r="511" spans="3:270" s="64" customFormat="1" x14ac:dyDescent="0.15">
      <c r="C511" s="65"/>
      <c r="G511" s="66"/>
      <c r="H511" s="66"/>
      <c r="Y511" s="68"/>
      <c r="AP511" s="68"/>
      <c r="BX511" s="68"/>
      <c r="DF511" s="68"/>
      <c r="DW511" s="68"/>
      <c r="EN511" s="68"/>
      <c r="FI511" s="68"/>
      <c r="FJ511" s="68"/>
      <c r="FK511" s="68"/>
      <c r="GB511" s="68"/>
      <c r="GS511" s="68"/>
      <c r="HK511" s="68"/>
      <c r="IB511" s="68"/>
      <c r="IS511" s="68"/>
      <c r="JJ511" s="68"/>
    </row>
    <row r="512" spans="3:270" s="64" customFormat="1" x14ac:dyDescent="0.15">
      <c r="C512" s="65"/>
      <c r="G512" s="66"/>
      <c r="H512" s="66"/>
      <c r="Y512" s="68"/>
      <c r="AP512" s="68"/>
      <c r="BX512" s="68"/>
      <c r="DF512" s="68"/>
      <c r="DW512" s="68"/>
      <c r="EN512" s="68"/>
      <c r="FI512" s="68"/>
      <c r="FJ512" s="68"/>
      <c r="FK512" s="68"/>
      <c r="GB512" s="68"/>
      <c r="GS512" s="68"/>
      <c r="HK512" s="68"/>
      <c r="IB512" s="68"/>
      <c r="IS512" s="68"/>
      <c r="JJ512" s="68"/>
    </row>
    <row r="513" spans="3:270" s="64" customFormat="1" x14ac:dyDescent="0.15">
      <c r="C513" s="65"/>
      <c r="G513" s="66"/>
      <c r="H513" s="66"/>
      <c r="Y513" s="68"/>
      <c r="AP513" s="68"/>
      <c r="BX513" s="68"/>
      <c r="DF513" s="68"/>
      <c r="DW513" s="68"/>
      <c r="EN513" s="68"/>
      <c r="FI513" s="68"/>
      <c r="FJ513" s="68"/>
      <c r="FK513" s="68"/>
      <c r="GB513" s="68"/>
      <c r="GS513" s="68"/>
      <c r="HK513" s="68"/>
      <c r="IB513" s="68"/>
      <c r="IS513" s="68"/>
      <c r="JJ513" s="68"/>
    </row>
    <row r="514" spans="3:270" s="64" customFormat="1" x14ac:dyDescent="0.15">
      <c r="C514" s="65"/>
      <c r="G514" s="66"/>
      <c r="H514" s="66"/>
      <c r="Y514" s="68"/>
      <c r="AP514" s="68"/>
      <c r="BX514" s="68"/>
      <c r="DF514" s="68"/>
      <c r="DW514" s="68"/>
      <c r="EN514" s="68"/>
      <c r="FI514" s="68"/>
      <c r="FJ514" s="68"/>
      <c r="FK514" s="68"/>
      <c r="GB514" s="68"/>
      <c r="GS514" s="68"/>
      <c r="HK514" s="68"/>
      <c r="IB514" s="68"/>
      <c r="IS514" s="68"/>
      <c r="JJ514" s="68"/>
    </row>
    <row r="515" spans="3:270" s="64" customFormat="1" x14ac:dyDescent="0.15">
      <c r="C515" s="65"/>
      <c r="G515" s="66"/>
      <c r="H515" s="66"/>
      <c r="Y515" s="68"/>
      <c r="AP515" s="68"/>
      <c r="BX515" s="68"/>
      <c r="DF515" s="68"/>
      <c r="DW515" s="68"/>
      <c r="EN515" s="68"/>
      <c r="FI515" s="68"/>
      <c r="FJ515" s="68"/>
      <c r="FK515" s="68"/>
      <c r="GB515" s="68"/>
      <c r="GS515" s="68"/>
      <c r="HK515" s="68"/>
      <c r="IB515" s="68"/>
      <c r="IS515" s="68"/>
      <c r="JJ515" s="68"/>
    </row>
    <row r="516" spans="3:270" s="64" customFormat="1" x14ac:dyDescent="0.15">
      <c r="C516" s="65"/>
      <c r="G516" s="66"/>
      <c r="H516" s="66"/>
      <c r="Y516" s="68"/>
      <c r="AP516" s="68"/>
      <c r="BX516" s="68"/>
      <c r="DF516" s="68"/>
      <c r="DW516" s="68"/>
      <c r="EN516" s="68"/>
      <c r="FI516" s="68"/>
      <c r="FJ516" s="68"/>
      <c r="FK516" s="68"/>
      <c r="GB516" s="68"/>
      <c r="GS516" s="68"/>
      <c r="HK516" s="68"/>
      <c r="IB516" s="68"/>
      <c r="IS516" s="68"/>
      <c r="JJ516" s="68"/>
    </row>
    <row r="517" spans="3:270" s="64" customFormat="1" x14ac:dyDescent="0.15">
      <c r="C517" s="65"/>
      <c r="G517" s="66"/>
      <c r="H517" s="66"/>
      <c r="Y517" s="68"/>
      <c r="AP517" s="68"/>
      <c r="BX517" s="68"/>
      <c r="DF517" s="68"/>
      <c r="DW517" s="68"/>
      <c r="EN517" s="68"/>
      <c r="FI517" s="68"/>
      <c r="FJ517" s="68"/>
      <c r="FK517" s="68"/>
      <c r="GB517" s="68"/>
      <c r="GS517" s="68"/>
      <c r="HK517" s="68"/>
      <c r="IB517" s="68"/>
      <c r="IS517" s="68"/>
      <c r="JJ517" s="68"/>
    </row>
    <row r="518" spans="3:270" s="64" customFormat="1" x14ac:dyDescent="0.15">
      <c r="C518" s="65"/>
      <c r="G518" s="66"/>
      <c r="H518" s="66"/>
      <c r="Y518" s="68"/>
      <c r="AP518" s="68"/>
      <c r="BX518" s="68"/>
      <c r="DF518" s="68"/>
      <c r="DW518" s="68"/>
      <c r="EN518" s="68"/>
      <c r="FI518" s="68"/>
      <c r="FJ518" s="68"/>
      <c r="FK518" s="68"/>
      <c r="GB518" s="68"/>
      <c r="GS518" s="68"/>
      <c r="HK518" s="68"/>
      <c r="IB518" s="68"/>
      <c r="IS518" s="68"/>
      <c r="JJ518" s="68"/>
    </row>
    <row r="519" spans="3:270" s="64" customFormat="1" x14ac:dyDescent="0.15">
      <c r="C519" s="65"/>
      <c r="G519" s="66"/>
      <c r="H519" s="66"/>
      <c r="Y519" s="68"/>
      <c r="AP519" s="68"/>
      <c r="BX519" s="68"/>
      <c r="DF519" s="68"/>
      <c r="DW519" s="68"/>
      <c r="EN519" s="68"/>
      <c r="FI519" s="68"/>
      <c r="FJ519" s="68"/>
      <c r="FK519" s="68"/>
      <c r="GB519" s="68"/>
      <c r="GS519" s="68"/>
      <c r="HK519" s="68"/>
      <c r="IB519" s="68"/>
      <c r="IS519" s="68"/>
      <c r="JJ519" s="68"/>
    </row>
    <row r="520" spans="3:270" s="64" customFormat="1" x14ac:dyDescent="0.15">
      <c r="C520" s="65"/>
      <c r="G520" s="66"/>
      <c r="H520" s="66"/>
      <c r="Y520" s="68"/>
      <c r="AP520" s="68"/>
      <c r="BX520" s="68"/>
      <c r="DF520" s="68"/>
      <c r="DW520" s="68"/>
      <c r="EN520" s="68"/>
      <c r="FI520" s="68"/>
      <c r="FJ520" s="68"/>
      <c r="FK520" s="68"/>
      <c r="GB520" s="68"/>
      <c r="GS520" s="68"/>
      <c r="HK520" s="68"/>
      <c r="IB520" s="68"/>
      <c r="IS520" s="68"/>
      <c r="JJ520" s="68"/>
    </row>
    <row r="521" spans="3:270" s="64" customFormat="1" x14ac:dyDescent="0.15">
      <c r="C521" s="65"/>
      <c r="G521" s="66"/>
      <c r="H521" s="66"/>
      <c r="Y521" s="68"/>
      <c r="AP521" s="68"/>
      <c r="BX521" s="68"/>
      <c r="DF521" s="68"/>
      <c r="DW521" s="68"/>
      <c r="EN521" s="68"/>
      <c r="FI521" s="68"/>
      <c r="FJ521" s="68"/>
      <c r="FK521" s="68"/>
      <c r="GB521" s="68"/>
      <c r="GS521" s="68"/>
      <c r="HK521" s="68"/>
      <c r="IB521" s="68"/>
      <c r="IS521" s="68"/>
      <c r="JJ521" s="68"/>
    </row>
    <row r="522" spans="3:270" s="64" customFormat="1" x14ac:dyDescent="0.15">
      <c r="C522" s="65"/>
      <c r="G522" s="66"/>
      <c r="H522" s="66"/>
      <c r="Y522" s="68"/>
      <c r="AP522" s="68"/>
      <c r="BX522" s="68"/>
      <c r="DF522" s="68"/>
      <c r="DW522" s="68"/>
      <c r="EN522" s="68"/>
      <c r="FI522" s="68"/>
      <c r="FJ522" s="68"/>
      <c r="FK522" s="68"/>
      <c r="GB522" s="68"/>
      <c r="GS522" s="68"/>
      <c r="HK522" s="68"/>
      <c r="IB522" s="68"/>
      <c r="IS522" s="68"/>
      <c r="JJ522" s="68"/>
    </row>
    <row r="523" spans="3:270" s="64" customFormat="1" x14ac:dyDescent="0.15">
      <c r="C523" s="65"/>
      <c r="G523" s="66"/>
      <c r="H523" s="66"/>
      <c r="Y523" s="68"/>
      <c r="AP523" s="68"/>
      <c r="BX523" s="68"/>
      <c r="DF523" s="68"/>
      <c r="DW523" s="68"/>
      <c r="EN523" s="68"/>
      <c r="FI523" s="68"/>
      <c r="FJ523" s="68"/>
      <c r="FK523" s="68"/>
      <c r="GB523" s="68"/>
      <c r="GS523" s="68"/>
      <c r="HK523" s="68"/>
      <c r="IB523" s="68"/>
      <c r="IS523" s="68"/>
      <c r="JJ523" s="68"/>
    </row>
    <row r="524" spans="3:270" s="64" customFormat="1" x14ac:dyDescent="0.15">
      <c r="C524" s="65"/>
      <c r="G524" s="66"/>
      <c r="H524" s="66"/>
      <c r="Y524" s="68"/>
      <c r="AP524" s="68"/>
      <c r="BX524" s="68"/>
      <c r="DF524" s="68"/>
      <c r="DW524" s="68"/>
      <c r="EN524" s="68"/>
      <c r="FI524" s="68"/>
      <c r="FJ524" s="68"/>
      <c r="FK524" s="68"/>
      <c r="GB524" s="68"/>
      <c r="GS524" s="68"/>
      <c r="HK524" s="68"/>
      <c r="IB524" s="68"/>
      <c r="IS524" s="68"/>
      <c r="JJ524" s="68"/>
    </row>
    <row r="525" spans="3:270" s="64" customFormat="1" x14ac:dyDescent="0.15">
      <c r="C525" s="65"/>
      <c r="G525" s="66"/>
      <c r="H525" s="66"/>
      <c r="Y525" s="68"/>
      <c r="AP525" s="68"/>
      <c r="BX525" s="68"/>
      <c r="DF525" s="68"/>
      <c r="DW525" s="68"/>
      <c r="EN525" s="68"/>
      <c r="FI525" s="68"/>
      <c r="FJ525" s="68"/>
      <c r="FK525" s="68"/>
      <c r="GB525" s="68"/>
      <c r="GS525" s="68"/>
      <c r="HK525" s="68"/>
      <c r="IB525" s="68"/>
      <c r="IS525" s="68"/>
      <c r="JJ525" s="68"/>
    </row>
    <row r="526" spans="3:270" s="64" customFormat="1" x14ac:dyDescent="0.15">
      <c r="C526" s="65"/>
      <c r="G526" s="66"/>
      <c r="H526" s="66"/>
      <c r="Y526" s="68"/>
      <c r="AP526" s="68"/>
      <c r="BX526" s="68"/>
      <c r="DF526" s="68"/>
      <c r="DW526" s="68"/>
      <c r="EN526" s="68"/>
      <c r="FI526" s="68"/>
      <c r="FJ526" s="68"/>
      <c r="FK526" s="68"/>
      <c r="GB526" s="68"/>
      <c r="GS526" s="68"/>
      <c r="HK526" s="68"/>
      <c r="IB526" s="68"/>
      <c r="IS526" s="68"/>
      <c r="JJ526" s="68"/>
    </row>
    <row r="527" spans="3:270" s="64" customFormat="1" x14ac:dyDescent="0.15">
      <c r="C527" s="65"/>
      <c r="G527" s="66"/>
      <c r="H527" s="66"/>
      <c r="Y527" s="68"/>
      <c r="AP527" s="68"/>
      <c r="BX527" s="68"/>
      <c r="DF527" s="68"/>
      <c r="DW527" s="68"/>
      <c r="EN527" s="68"/>
      <c r="FI527" s="68"/>
      <c r="FJ527" s="68"/>
      <c r="FK527" s="68"/>
      <c r="GB527" s="68"/>
      <c r="GS527" s="68"/>
      <c r="HK527" s="68"/>
      <c r="IB527" s="68"/>
      <c r="IS527" s="68"/>
      <c r="JJ527" s="68"/>
    </row>
    <row r="528" spans="3:270" s="64" customFormat="1" x14ac:dyDescent="0.15">
      <c r="C528" s="65"/>
      <c r="G528" s="66"/>
      <c r="H528" s="66"/>
      <c r="Y528" s="68"/>
      <c r="AP528" s="68"/>
      <c r="BX528" s="68"/>
      <c r="DF528" s="68"/>
      <c r="DW528" s="68"/>
      <c r="EN528" s="68"/>
      <c r="FI528" s="68"/>
      <c r="FJ528" s="68"/>
      <c r="FK528" s="68"/>
      <c r="GB528" s="68"/>
      <c r="GS528" s="68"/>
      <c r="HK528" s="68"/>
      <c r="IB528" s="68"/>
      <c r="IS528" s="68"/>
      <c r="JJ528" s="68"/>
    </row>
    <row r="529" spans="3:270" s="64" customFormat="1" x14ac:dyDescent="0.15">
      <c r="C529" s="65"/>
      <c r="G529" s="66"/>
      <c r="H529" s="66"/>
      <c r="Y529" s="68"/>
      <c r="AP529" s="68"/>
      <c r="BX529" s="68"/>
      <c r="DF529" s="68"/>
      <c r="DW529" s="68"/>
      <c r="EN529" s="68"/>
      <c r="FI529" s="68"/>
      <c r="FJ529" s="68"/>
      <c r="FK529" s="68"/>
      <c r="GB529" s="68"/>
      <c r="GS529" s="68"/>
      <c r="HK529" s="68"/>
      <c r="IB529" s="68"/>
      <c r="IS529" s="68"/>
      <c r="JJ529" s="68"/>
    </row>
    <row r="530" spans="3:270" s="64" customFormat="1" x14ac:dyDescent="0.15">
      <c r="C530" s="65"/>
      <c r="G530" s="66"/>
      <c r="H530" s="66"/>
      <c r="Y530" s="68"/>
      <c r="AP530" s="68"/>
      <c r="BX530" s="68"/>
      <c r="DF530" s="68"/>
      <c r="DW530" s="68"/>
      <c r="EN530" s="68"/>
      <c r="FI530" s="68"/>
      <c r="FJ530" s="68"/>
      <c r="FK530" s="68"/>
      <c r="GB530" s="68"/>
      <c r="GS530" s="68"/>
      <c r="HK530" s="68"/>
      <c r="IB530" s="68"/>
      <c r="IS530" s="68"/>
      <c r="JJ530" s="68"/>
    </row>
    <row r="531" spans="3:270" s="64" customFormat="1" x14ac:dyDescent="0.15">
      <c r="C531" s="65"/>
      <c r="G531" s="66"/>
      <c r="H531" s="66"/>
      <c r="Y531" s="68"/>
      <c r="AP531" s="68"/>
      <c r="BX531" s="68"/>
      <c r="DF531" s="68"/>
      <c r="DW531" s="68"/>
      <c r="EN531" s="68"/>
      <c r="FI531" s="68"/>
      <c r="FJ531" s="68"/>
      <c r="FK531" s="68"/>
      <c r="GB531" s="68"/>
      <c r="GS531" s="68"/>
      <c r="HK531" s="68"/>
      <c r="IB531" s="68"/>
      <c r="IS531" s="68"/>
      <c r="JJ531" s="68"/>
    </row>
    <row r="532" spans="3:270" s="64" customFormat="1" x14ac:dyDescent="0.15">
      <c r="C532" s="65"/>
      <c r="G532" s="66"/>
      <c r="H532" s="66"/>
      <c r="Y532" s="68"/>
      <c r="AP532" s="68"/>
      <c r="BX532" s="68"/>
      <c r="DF532" s="68"/>
      <c r="DW532" s="68"/>
      <c r="EN532" s="68"/>
      <c r="FI532" s="68"/>
      <c r="FJ532" s="68"/>
      <c r="FK532" s="68"/>
      <c r="GB532" s="68"/>
      <c r="GS532" s="68"/>
      <c r="HK532" s="68"/>
      <c r="IB532" s="68"/>
      <c r="IS532" s="68"/>
      <c r="JJ532" s="68"/>
    </row>
    <row r="533" spans="3:270" s="64" customFormat="1" x14ac:dyDescent="0.15">
      <c r="C533" s="65"/>
      <c r="G533" s="66"/>
      <c r="H533" s="66"/>
      <c r="Y533" s="68"/>
      <c r="AP533" s="68"/>
      <c r="BX533" s="68"/>
      <c r="DF533" s="68"/>
      <c r="DW533" s="68"/>
      <c r="EN533" s="68"/>
      <c r="FI533" s="68"/>
      <c r="FJ533" s="68"/>
      <c r="FK533" s="68"/>
      <c r="GB533" s="68"/>
      <c r="GS533" s="68"/>
      <c r="HK533" s="68"/>
      <c r="IB533" s="68"/>
      <c r="IS533" s="68"/>
      <c r="JJ533" s="68"/>
    </row>
    <row r="534" spans="3:270" s="64" customFormat="1" x14ac:dyDescent="0.15">
      <c r="C534" s="65"/>
      <c r="G534" s="66"/>
      <c r="H534" s="66"/>
      <c r="Y534" s="68"/>
      <c r="AP534" s="68"/>
      <c r="BX534" s="68"/>
      <c r="DF534" s="68"/>
      <c r="DW534" s="68"/>
      <c r="EN534" s="68"/>
      <c r="FI534" s="68"/>
      <c r="FJ534" s="68"/>
      <c r="FK534" s="68"/>
      <c r="GB534" s="68"/>
      <c r="GS534" s="68"/>
      <c r="HK534" s="68"/>
      <c r="IB534" s="68"/>
      <c r="IS534" s="68"/>
      <c r="JJ534" s="68"/>
    </row>
    <row r="535" spans="3:270" s="64" customFormat="1" x14ac:dyDescent="0.15">
      <c r="C535" s="65"/>
      <c r="G535" s="66"/>
      <c r="H535" s="66"/>
      <c r="Y535" s="68"/>
      <c r="AP535" s="68"/>
      <c r="BX535" s="68"/>
      <c r="DF535" s="68"/>
      <c r="DW535" s="68"/>
      <c r="EN535" s="68"/>
      <c r="FI535" s="68"/>
      <c r="FJ535" s="68"/>
      <c r="FK535" s="68"/>
      <c r="GB535" s="68"/>
      <c r="GS535" s="68"/>
      <c r="HK535" s="68"/>
      <c r="IB535" s="68"/>
      <c r="IS535" s="68"/>
      <c r="JJ535" s="68"/>
    </row>
    <row r="536" spans="3:270" s="64" customFormat="1" x14ac:dyDescent="0.15">
      <c r="C536" s="65"/>
      <c r="G536" s="66"/>
      <c r="H536" s="66"/>
      <c r="Y536" s="68"/>
      <c r="AP536" s="68"/>
      <c r="BX536" s="68"/>
      <c r="DF536" s="68"/>
      <c r="DW536" s="68"/>
      <c r="EN536" s="68"/>
      <c r="FI536" s="68"/>
      <c r="FJ536" s="68"/>
      <c r="FK536" s="68"/>
      <c r="GB536" s="68"/>
      <c r="GS536" s="68"/>
      <c r="HK536" s="68"/>
      <c r="IB536" s="68"/>
      <c r="IS536" s="68"/>
      <c r="JJ536" s="68"/>
    </row>
    <row r="537" spans="3:270" s="64" customFormat="1" x14ac:dyDescent="0.15">
      <c r="C537" s="65"/>
      <c r="G537" s="66"/>
      <c r="H537" s="66"/>
      <c r="Y537" s="68"/>
      <c r="AP537" s="68"/>
      <c r="BX537" s="68"/>
      <c r="DF537" s="68"/>
      <c r="DW537" s="68"/>
      <c r="EN537" s="68"/>
      <c r="FI537" s="68"/>
      <c r="FJ537" s="68"/>
      <c r="FK537" s="68"/>
      <c r="GB537" s="68"/>
      <c r="GS537" s="68"/>
      <c r="HK537" s="68"/>
      <c r="IB537" s="68"/>
      <c r="IS537" s="68"/>
      <c r="JJ537" s="68"/>
    </row>
    <row r="538" spans="3:270" s="64" customFormat="1" x14ac:dyDescent="0.15">
      <c r="C538" s="65"/>
      <c r="G538" s="66"/>
      <c r="H538" s="66"/>
      <c r="Y538" s="68"/>
      <c r="AP538" s="68"/>
      <c r="BX538" s="68"/>
      <c r="DF538" s="68"/>
      <c r="DW538" s="68"/>
      <c r="EN538" s="68"/>
      <c r="FI538" s="68"/>
      <c r="FJ538" s="68"/>
      <c r="FK538" s="68"/>
      <c r="GB538" s="68"/>
      <c r="GS538" s="68"/>
      <c r="HK538" s="68"/>
      <c r="IB538" s="68"/>
      <c r="IS538" s="68"/>
      <c r="JJ538" s="68"/>
    </row>
    <row r="539" spans="3:270" s="64" customFormat="1" x14ac:dyDescent="0.15">
      <c r="C539" s="65"/>
      <c r="G539" s="66"/>
      <c r="H539" s="66"/>
      <c r="Y539" s="68"/>
      <c r="AP539" s="68"/>
      <c r="BX539" s="68"/>
      <c r="DF539" s="68"/>
      <c r="DW539" s="68"/>
      <c r="EN539" s="68"/>
      <c r="FI539" s="68"/>
      <c r="FJ539" s="68"/>
      <c r="FK539" s="68"/>
      <c r="GB539" s="68"/>
      <c r="GS539" s="68"/>
      <c r="HK539" s="68"/>
      <c r="IB539" s="68"/>
      <c r="IS539" s="68"/>
      <c r="JJ539" s="68"/>
    </row>
    <row r="540" spans="3:270" s="64" customFormat="1" x14ac:dyDescent="0.15">
      <c r="C540" s="65"/>
      <c r="G540" s="66"/>
      <c r="H540" s="66"/>
      <c r="Y540" s="68"/>
      <c r="AP540" s="68"/>
      <c r="BX540" s="68"/>
      <c r="DF540" s="68"/>
      <c r="DW540" s="68"/>
      <c r="EN540" s="68"/>
      <c r="FI540" s="68"/>
      <c r="FJ540" s="68"/>
      <c r="FK540" s="68"/>
      <c r="GB540" s="68"/>
      <c r="GS540" s="68"/>
      <c r="HK540" s="68"/>
      <c r="IB540" s="68"/>
      <c r="IS540" s="68"/>
      <c r="JJ540" s="68"/>
    </row>
    <row r="541" spans="3:270" s="64" customFormat="1" x14ac:dyDescent="0.15">
      <c r="C541" s="65"/>
      <c r="G541" s="66"/>
      <c r="H541" s="66"/>
      <c r="Y541" s="68"/>
      <c r="AP541" s="68"/>
      <c r="BX541" s="68"/>
      <c r="DF541" s="68"/>
      <c r="DW541" s="68"/>
      <c r="EN541" s="68"/>
      <c r="FI541" s="68"/>
      <c r="FJ541" s="68"/>
      <c r="FK541" s="68"/>
      <c r="GB541" s="68"/>
      <c r="GS541" s="68"/>
      <c r="HK541" s="68"/>
      <c r="IB541" s="68"/>
      <c r="IS541" s="68"/>
      <c r="JJ541" s="68"/>
    </row>
    <row r="542" spans="3:270" s="64" customFormat="1" x14ac:dyDescent="0.15">
      <c r="C542" s="65"/>
      <c r="G542" s="66"/>
      <c r="H542" s="66"/>
      <c r="Y542" s="68"/>
      <c r="AP542" s="68"/>
      <c r="BX542" s="68"/>
      <c r="DF542" s="68"/>
      <c r="DW542" s="68"/>
      <c r="EN542" s="68"/>
      <c r="FI542" s="68"/>
      <c r="FJ542" s="68"/>
      <c r="FK542" s="68"/>
      <c r="GB542" s="68"/>
      <c r="GS542" s="68"/>
      <c r="HK542" s="68"/>
      <c r="IB542" s="68"/>
      <c r="IS542" s="68"/>
      <c r="JJ542" s="68"/>
    </row>
    <row r="543" spans="3:270" s="64" customFormat="1" x14ac:dyDescent="0.15">
      <c r="C543" s="65"/>
      <c r="G543" s="66"/>
      <c r="H543" s="66"/>
      <c r="Y543" s="68"/>
      <c r="AP543" s="68"/>
      <c r="BX543" s="68"/>
      <c r="DF543" s="68"/>
      <c r="DW543" s="68"/>
      <c r="EN543" s="68"/>
      <c r="FI543" s="68"/>
      <c r="FJ543" s="68"/>
      <c r="FK543" s="68"/>
      <c r="GB543" s="68"/>
      <c r="GS543" s="68"/>
      <c r="HK543" s="68"/>
      <c r="IB543" s="68"/>
      <c r="IS543" s="68"/>
      <c r="JJ543" s="68"/>
    </row>
    <row r="544" spans="3:270" s="64" customFormat="1" x14ac:dyDescent="0.15">
      <c r="C544" s="65"/>
      <c r="G544" s="66"/>
      <c r="H544" s="66"/>
      <c r="Y544" s="68"/>
      <c r="AP544" s="68"/>
      <c r="BX544" s="68"/>
      <c r="DF544" s="68"/>
      <c r="DW544" s="68"/>
      <c r="EN544" s="68"/>
      <c r="FI544" s="68"/>
      <c r="FJ544" s="68"/>
      <c r="FK544" s="68"/>
      <c r="GB544" s="68"/>
      <c r="GS544" s="68"/>
      <c r="HK544" s="68"/>
      <c r="IB544" s="68"/>
      <c r="IS544" s="68"/>
      <c r="JJ544" s="68"/>
    </row>
    <row r="545" spans="3:270" s="64" customFormat="1" x14ac:dyDescent="0.15">
      <c r="C545" s="65"/>
      <c r="G545" s="66"/>
      <c r="H545" s="66"/>
      <c r="Y545" s="68"/>
      <c r="AP545" s="68"/>
      <c r="BX545" s="68"/>
      <c r="DF545" s="68"/>
      <c r="DW545" s="68"/>
      <c r="EN545" s="68"/>
      <c r="FI545" s="68"/>
      <c r="FJ545" s="68"/>
      <c r="FK545" s="68"/>
      <c r="GB545" s="68"/>
      <c r="GS545" s="68"/>
      <c r="HK545" s="68"/>
      <c r="IB545" s="68"/>
      <c r="IS545" s="68"/>
      <c r="JJ545" s="68"/>
    </row>
    <row r="546" spans="3:270" s="64" customFormat="1" x14ac:dyDescent="0.15">
      <c r="C546" s="65"/>
      <c r="G546" s="66"/>
      <c r="H546" s="66"/>
      <c r="Y546" s="68"/>
      <c r="AP546" s="68"/>
      <c r="BX546" s="68"/>
      <c r="DF546" s="68"/>
      <c r="DW546" s="68"/>
      <c r="EN546" s="68"/>
      <c r="FI546" s="68"/>
      <c r="FJ546" s="68"/>
      <c r="FK546" s="68"/>
      <c r="GB546" s="68"/>
      <c r="GS546" s="68"/>
      <c r="HK546" s="68"/>
      <c r="IB546" s="68"/>
      <c r="IS546" s="68"/>
      <c r="JJ546" s="68"/>
    </row>
    <row r="547" spans="3:270" s="64" customFormat="1" x14ac:dyDescent="0.15">
      <c r="C547" s="65"/>
      <c r="G547" s="66"/>
      <c r="H547" s="66"/>
      <c r="Y547" s="68"/>
      <c r="AP547" s="68"/>
      <c r="BX547" s="68"/>
      <c r="DF547" s="68"/>
      <c r="DW547" s="68"/>
      <c r="EN547" s="68"/>
      <c r="FI547" s="68"/>
      <c r="FJ547" s="68"/>
      <c r="FK547" s="68"/>
      <c r="GB547" s="68"/>
      <c r="GS547" s="68"/>
      <c r="HK547" s="68"/>
      <c r="IB547" s="68"/>
      <c r="IS547" s="68"/>
      <c r="JJ547" s="68"/>
    </row>
    <row r="548" spans="3:270" s="64" customFormat="1" x14ac:dyDescent="0.15">
      <c r="C548" s="65"/>
      <c r="G548" s="66"/>
      <c r="H548" s="66"/>
      <c r="Y548" s="68"/>
      <c r="AP548" s="68"/>
      <c r="BX548" s="68"/>
      <c r="DF548" s="68"/>
      <c r="DW548" s="68"/>
      <c r="EN548" s="68"/>
      <c r="FI548" s="68"/>
      <c r="FJ548" s="68"/>
      <c r="FK548" s="68"/>
      <c r="GB548" s="68"/>
      <c r="GS548" s="68"/>
      <c r="HK548" s="68"/>
      <c r="IB548" s="68"/>
      <c r="IS548" s="68"/>
      <c r="JJ548" s="68"/>
    </row>
    <row r="549" spans="3:270" s="64" customFormat="1" x14ac:dyDescent="0.15">
      <c r="C549" s="65"/>
      <c r="G549" s="66"/>
      <c r="H549" s="66"/>
      <c r="Y549" s="68"/>
      <c r="AP549" s="68"/>
      <c r="BX549" s="68"/>
      <c r="DF549" s="68"/>
      <c r="DW549" s="68"/>
      <c r="EN549" s="68"/>
      <c r="FI549" s="68"/>
      <c r="FJ549" s="68"/>
      <c r="FK549" s="68"/>
      <c r="GB549" s="68"/>
      <c r="GS549" s="68"/>
      <c r="HK549" s="68"/>
      <c r="IB549" s="68"/>
      <c r="IS549" s="68"/>
      <c r="JJ549" s="68"/>
    </row>
    <row r="550" spans="3:270" s="64" customFormat="1" x14ac:dyDescent="0.15">
      <c r="C550" s="65"/>
      <c r="G550" s="66"/>
      <c r="H550" s="66"/>
      <c r="Y550" s="68"/>
      <c r="AP550" s="68"/>
      <c r="BX550" s="68"/>
      <c r="DF550" s="68"/>
      <c r="DW550" s="68"/>
      <c r="EN550" s="68"/>
      <c r="FI550" s="68"/>
      <c r="FJ550" s="68"/>
      <c r="FK550" s="68"/>
      <c r="GB550" s="68"/>
      <c r="GS550" s="68"/>
      <c r="HK550" s="68"/>
      <c r="IB550" s="68"/>
      <c r="IS550" s="68"/>
      <c r="JJ550" s="68"/>
    </row>
    <row r="551" spans="3:270" s="64" customFormat="1" x14ac:dyDescent="0.15">
      <c r="C551" s="65"/>
      <c r="G551" s="66"/>
      <c r="H551" s="66"/>
      <c r="Y551" s="68"/>
      <c r="AP551" s="68"/>
      <c r="BX551" s="68"/>
      <c r="DF551" s="68"/>
      <c r="DW551" s="68"/>
      <c r="EN551" s="68"/>
      <c r="FI551" s="68"/>
      <c r="FJ551" s="68"/>
      <c r="FK551" s="68"/>
      <c r="GB551" s="68"/>
      <c r="GS551" s="68"/>
      <c r="HK551" s="68"/>
      <c r="IB551" s="68"/>
      <c r="IS551" s="68"/>
      <c r="JJ551" s="68"/>
    </row>
    <row r="552" spans="3:270" s="64" customFormat="1" x14ac:dyDescent="0.15">
      <c r="C552" s="65"/>
      <c r="G552" s="66"/>
      <c r="H552" s="66"/>
      <c r="Y552" s="68"/>
      <c r="AP552" s="68"/>
      <c r="BX552" s="68"/>
      <c r="DF552" s="68"/>
      <c r="DW552" s="68"/>
      <c r="EN552" s="68"/>
      <c r="FI552" s="68"/>
      <c r="FJ552" s="68"/>
      <c r="FK552" s="68"/>
      <c r="GB552" s="68"/>
      <c r="GS552" s="68"/>
      <c r="HK552" s="68"/>
      <c r="IB552" s="68"/>
      <c r="IS552" s="68"/>
      <c r="JJ552" s="68"/>
    </row>
    <row r="553" spans="3:270" s="64" customFormat="1" x14ac:dyDescent="0.15">
      <c r="C553" s="65"/>
      <c r="G553" s="66"/>
      <c r="H553" s="66"/>
      <c r="Y553" s="68"/>
      <c r="AP553" s="68"/>
      <c r="BX553" s="68"/>
      <c r="DF553" s="68"/>
      <c r="DW553" s="68"/>
      <c r="EN553" s="68"/>
      <c r="FI553" s="68"/>
      <c r="FJ553" s="68"/>
      <c r="FK553" s="68"/>
      <c r="GB553" s="68"/>
      <c r="GS553" s="68"/>
      <c r="HK553" s="68"/>
      <c r="IB553" s="68"/>
      <c r="IS553" s="68"/>
      <c r="JJ553" s="68"/>
    </row>
    <row r="554" spans="3:270" s="64" customFormat="1" x14ac:dyDescent="0.15">
      <c r="C554" s="65"/>
      <c r="G554" s="66"/>
      <c r="H554" s="66"/>
      <c r="Y554" s="68"/>
      <c r="AP554" s="68"/>
      <c r="BX554" s="68"/>
      <c r="DF554" s="68"/>
      <c r="DW554" s="68"/>
      <c r="EN554" s="68"/>
      <c r="FI554" s="68"/>
      <c r="FJ554" s="68"/>
      <c r="FK554" s="68"/>
      <c r="GB554" s="68"/>
      <c r="GS554" s="68"/>
      <c r="HK554" s="68"/>
      <c r="IB554" s="68"/>
      <c r="IS554" s="68"/>
      <c r="JJ554" s="68"/>
    </row>
    <row r="555" spans="3:270" s="64" customFormat="1" x14ac:dyDescent="0.15">
      <c r="C555" s="65"/>
      <c r="G555" s="66"/>
      <c r="H555" s="66"/>
      <c r="Y555" s="68"/>
      <c r="AP555" s="68"/>
      <c r="BX555" s="68"/>
      <c r="DF555" s="68"/>
      <c r="DW555" s="68"/>
      <c r="EN555" s="68"/>
      <c r="FI555" s="68"/>
      <c r="FJ555" s="68"/>
      <c r="FK555" s="68"/>
      <c r="GB555" s="68"/>
      <c r="GS555" s="68"/>
      <c r="HK555" s="68"/>
      <c r="IB555" s="68"/>
      <c r="IS555" s="68"/>
      <c r="JJ555" s="68"/>
    </row>
    <row r="556" spans="3:270" s="64" customFormat="1" x14ac:dyDescent="0.15">
      <c r="C556" s="65"/>
      <c r="G556" s="66"/>
      <c r="H556" s="66"/>
      <c r="Y556" s="68"/>
      <c r="AP556" s="68"/>
      <c r="BX556" s="68"/>
      <c r="DF556" s="68"/>
      <c r="DW556" s="68"/>
      <c r="EN556" s="68"/>
      <c r="FI556" s="68"/>
      <c r="FJ556" s="68"/>
      <c r="FK556" s="68"/>
      <c r="GB556" s="68"/>
      <c r="GS556" s="68"/>
      <c r="HK556" s="68"/>
      <c r="IB556" s="68"/>
      <c r="IS556" s="68"/>
      <c r="JJ556" s="68"/>
    </row>
    <row r="557" spans="3:270" s="64" customFormat="1" x14ac:dyDescent="0.15">
      <c r="C557" s="65"/>
      <c r="G557" s="66"/>
      <c r="H557" s="66"/>
      <c r="Y557" s="68"/>
      <c r="AP557" s="68"/>
      <c r="BX557" s="68"/>
      <c r="DF557" s="68"/>
      <c r="DW557" s="68"/>
      <c r="EN557" s="68"/>
      <c r="FI557" s="68"/>
      <c r="FJ557" s="68"/>
      <c r="FK557" s="68"/>
      <c r="GB557" s="68"/>
      <c r="GS557" s="68"/>
      <c r="HK557" s="68"/>
      <c r="IB557" s="68"/>
      <c r="IS557" s="68"/>
      <c r="JJ557" s="68"/>
    </row>
    <row r="558" spans="3:270" s="64" customFormat="1" x14ac:dyDescent="0.15">
      <c r="C558" s="65"/>
      <c r="G558" s="66"/>
      <c r="H558" s="66"/>
      <c r="Y558" s="68"/>
      <c r="AP558" s="68"/>
      <c r="BX558" s="68"/>
      <c r="DF558" s="68"/>
      <c r="DW558" s="68"/>
      <c r="EN558" s="68"/>
      <c r="FI558" s="68"/>
      <c r="FJ558" s="68"/>
      <c r="FK558" s="68"/>
      <c r="GB558" s="68"/>
      <c r="GS558" s="68"/>
      <c r="HK558" s="68"/>
      <c r="IB558" s="68"/>
      <c r="IS558" s="68"/>
      <c r="JJ558" s="68"/>
    </row>
    <row r="559" spans="3:270" s="64" customFormat="1" x14ac:dyDescent="0.15">
      <c r="C559" s="65"/>
      <c r="G559" s="66"/>
      <c r="H559" s="66"/>
      <c r="Y559" s="68"/>
      <c r="AP559" s="68"/>
      <c r="BX559" s="68"/>
      <c r="DF559" s="68"/>
      <c r="DW559" s="68"/>
      <c r="EN559" s="68"/>
      <c r="FI559" s="68"/>
      <c r="FJ559" s="68"/>
      <c r="FK559" s="68"/>
      <c r="GB559" s="68"/>
      <c r="GS559" s="68"/>
      <c r="HK559" s="68"/>
      <c r="IB559" s="68"/>
      <c r="IS559" s="68"/>
      <c r="JJ559" s="68"/>
    </row>
    <row r="560" spans="3:270" s="64" customFormat="1" x14ac:dyDescent="0.15">
      <c r="C560" s="65"/>
      <c r="G560" s="66"/>
      <c r="H560" s="66"/>
      <c r="Y560" s="68"/>
      <c r="AP560" s="68"/>
      <c r="BX560" s="68"/>
      <c r="DF560" s="68"/>
      <c r="DW560" s="68"/>
      <c r="EN560" s="68"/>
      <c r="FI560" s="68"/>
      <c r="FJ560" s="68"/>
      <c r="FK560" s="68"/>
      <c r="GB560" s="68"/>
      <c r="GS560" s="68"/>
      <c r="HK560" s="68"/>
      <c r="IB560" s="68"/>
      <c r="IS560" s="68"/>
      <c r="JJ560" s="68"/>
    </row>
    <row r="561" spans="3:270" s="64" customFormat="1" x14ac:dyDescent="0.15">
      <c r="C561" s="65"/>
      <c r="G561" s="66"/>
      <c r="H561" s="66"/>
      <c r="Y561" s="68"/>
      <c r="AP561" s="68"/>
      <c r="BX561" s="68"/>
      <c r="DF561" s="68"/>
      <c r="DW561" s="68"/>
      <c r="EN561" s="68"/>
      <c r="FI561" s="68"/>
      <c r="FJ561" s="68"/>
      <c r="FK561" s="68"/>
      <c r="GB561" s="68"/>
      <c r="GS561" s="68"/>
      <c r="HK561" s="68"/>
      <c r="IB561" s="68"/>
      <c r="IS561" s="68"/>
      <c r="JJ561" s="68"/>
    </row>
    <row r="562" spans="3:270" s="64" customFormat="1" x14ac:dyDescent="0.15">
      <c r="C562" s="65"/>
      <c r="G562" s="66"/>
      <c r="H562" s="66"/>
      <c r="Y562" s="68"/>
      <c r="AP562" s="68"/>
      <c r="BX562" s="68"/>
      <c r="DF562" s="68"/>
      <c r="DW562" s="68"/>
      <c r="EN562" s="68"/>
      <c r="FI562" s="68"/>
      <c r="FJ562" s="68"/>
      <c r="FK562" s="68"/>
      <c r="GB562" s="68"/>
      <c r="GS562" s="68"/>
      <c r="HK562" s="68"/>
      <c r="IB562" s="68"/>
      <c r="IS562" s="68"/>
      <c r="JJ562" s="68"/>
    </row>
    <row r="563" spans="3:270" s="64" customFormat="1" x14ac:dyDescent="0.15">
      <c r="C563" s="65"/>
      <c r="G563" s="66"/>
      <c r="H563" s="66"/>
      <c r="Y563" s="68"/>
      <c r="AP563" s="68"/>
      <c r="BX563" s="68"/>
      <c r="DF563" s="68"/>
      <c r="DW563" s="68"/>
      <c r="EN563" s="68"/>
      <c r="FI563" s="68"/>
      <c r="FJ563" s="68"/>
      <c r="FK563" s="68"/>
      <c r="GB563" s="68"/>
      <c r="GS563" s="68"/>
      <c r="HK563" s="68"/>
      <c r="IB563" s="68"/>
      <c r="IS563" s="68"/>
      <c r="JJ563" s="68"/>
    </row>
    <row r="564" spans="3:270" s="64" customFormat="1" x14ac:dyDescent="0.15">
      <c r="C564" s="65"/>
      <c r="G564" s="66"/>
      <c r="H564" s="66"/>
      <c r="Y564" s="68"/>
      <c r="AP564" s="68"/>
      <c r="BX564" s="68"/>
      <c r="DF564" s="68"/>
      <c r="DW564" s="68"/>
      <c r="EN564" s="68"/>
      <c r="FI564" s="68"/>
      <c r="FJ564" s="68"/>
      <c r="FK564" s="68"/>
      <c r="GB564" s="68"/>
      <c r="GS564" s="68"/>
      <c r="HK564" s="68"/>
      <c r="IB564" s="68"/>
      <c r="IS564" s="68"/>
      <c r="JJ564" s="68"/>
    </row>
    <row r="565" spans="3:270" s="64" customFormat="1" x14ac:dyDescent="0.15">
      <c r="C565" s="65"/>
      <c r="G565" s="66"/>
      <c r="H565" s="66"/>
      <c r="Y565" s="68"/>
      <c r="AP565" s="68"/>
      <c r="BX565" s="68"/>
      <c r="DF565" s="68"/>
      <c r="DW565" s="68"/>
      <c r="EN565" s="68"/>
      <c r="FI565" s="68"/>
      <c r="FJ565" s="68"/>
      <c r="FK565" s="68"/>
      <c r="GB565" s="68"/>
      <c r="GS565" s="68"/>
      <c r="HK565" s="68"/>
      <c r="IB565" s="68"/>
      <c r="IS565" s="68"/>
      <c r="JJ565" s="68"/>
    </row>
    <row r="566" spans="3:270" s="64" customFormat="1" x14ac:dyDescent="0.15">
      <c r="C566" s="65"/>
      <c r="G566" s="66"/>
      <c r="H566" s="66"/>
      <c r="Y566" s="68"/>
      <c r="AP566" s="68"/>
      <c r="BX566" s="68"/>
      <c r="DF566" s="68"/>
      <c r="DW566" s="68"/>
      <c r="EN566" s="68"/>
      <c r="FI566" s="68"/>
      <c r="FJ566" s="68"/>
      <c r="FK566" s="68"/>
      <c r="GB566" s="68"/>
      <c r="GS566" s="68"/>
      <c r="HK566" s="68"/>
      <c r="IB566" s="68"/>
      <c r="IS566" s="68"/>
      <c r="JJ566" s="68"/>
    </row>
    <row r="567" spans="3:270" s="64" customFormat="1" x14ac:dyDescent="0.15">
      <c r="C567" s="65"/>
      <c r="G567" s="66"/>
      <c r="H567" s="66"/>
      <c r="Y567" s="68"/>
      <c r="AP567" s="68"/>
      <c r="BX567" s="68"/>
      <c r="DF567" s="68"/>
      <c r="DW567" s="68"/>
      <c r="EN567" s="68"/>
      <c r="FI567" s="68"/>
      <c r="FJ567" s="68"/>
      <c r="FK567" s="68"/>
      <c r="GB567" s="68"/>
      <c r="GS567" s="68"/>
      <c r="HK567" s="68"/>
      <c r="IB567" s="68"/>
      <c r="IS567" s="68"/>
      <c r="JJ567" s="68"/>
    </row>
    <row r="568" spans="3:270" s="64" customFormat="1" x14ac:dyDescent="0.15">
      <c r="C568" s="65"/>
      <c r="G568" s="66"/>
      <c r="H568" s="66"/>
      <c r="Y568" s="68"/>
      <c r="AP568" s="68"/>
      <c r="BX568" s="68"/>
      <c r="DF568" s="68"/>
      <c r="DW568" s="68"/>
      <c r="EN568" s="68"/>
      <c r="FI568" s="68"/>
      <c r="FJ568" s="68"/>
      <c r="FK568" s="68"/>
      <c r="GB568" s="68"/>
      <c r="GS568" s="68"/>
      <c r="HK568" s="68"/>
      <c r="IB568" s="68"/>
      <c r="IS568" s="68"/>
      <c r="JJ568" s="68"/>
    </row>
    <row r="569" spans="3:270" s="64" customFormat="1" x14ac:dyDescent="0.15">
      <c r="C569" s="65"/>
      <c r="G569" s="66"/>
      <c r="H569" s="66"/>
      <c r="Y569" s="68"/>
      <c r="AP569" s="68"/>
      <c r="BX569" s="68"/>
      <c r="DF569" s="68"/>
      <c r="DW569" s="68"/>
      <c r="EN569" s="68"/>
      <c r="FI569" s="68"/>
      <c r="FJ569" s="68"/>
      <c r="FK569" s="68"/>
      <c r="GB569" s="68"/>
      <c r="GS569" s="68"/>
      <c r="HK569" s="68"/>
      <c r="IB569" s="68"/>
      <c r="IS569" s="68"/>
      <c r="JJ569" s="68"/>
    </row>
    <row r="570" spans="3:270" s="64" customFormat="1" x14ac:dyDescent="0.15">
      <c r="C570" s="65"/>
      <c r="G570" s="66"/>
      <c r="H570" s="66"/>
      <c r="Y570" s="68"/>
      <c r="AP570" s="68"/>
      <c r="BX570" s="68"/>
      <c r="DF570" s="68"/>
      <c r="DW570" s="68"/>
      <c r="EN570" s="68"/>
      <c r="FI570" s="68"/>
      <c r="FJ570" s="68"/>
      <c r="FK570" s="68"/>
      <c r="GB570" s="68"/>
      <c r="GS570" s="68"/>
      <c r="HK570" s="68"/>
      <c r="IB570" s="68"/>
      <c r="IS570" s="68"/>
      <c r="JJ570" s="68"/>
    </row>
    <row r="571" spans="3:270" s="64" customFormat="1" x14ac:dyDescent="0.15">
      <c r="C571" s="65"/>
      <c r="G571" s="66"/>
      <c r="H571" s="66"/>
      <c r="Y571" s="68"/>
      <c r="AP571" s="68"/>
      <c r="BX571" s="68"/>
      <c r="DF571" s="68"/>
      <c r="DW571" s="68"/>
      <c r="EN571" s="68"/>
      <c r="FI571" s="68"/>
      <c r="FJ571" s="68"/>
      <c r="FK571" s="68"/>
      <c r="GB571" s="68"/>
      <c r="GS571" s="68"/>
      <c r="HK571" s="68"/>
      <c r="IB571" s="68"/>
      <c r="IS571" s="68"/>
      <c r="JJ571" s="68"/>
    </row>
    <row r="572" spans="3:270" s="64" customFormat="1" x14ac:dyDescent="0.15">
      <c r="C572" s="65"/>
      <c r="G572" s="66"/>
      <c r="H572" s="66"/>
      <c r="Y572" s="68"/>
      <c r="AP572" s="68"/>
      <c r="BX572" s="68"/>
      <c r="DF572" s="68"/>
      <c r="DW572" s="68"/>
      <c r="EN572" s="68"/>
      <c r="FI572" s="68"/>
      <c r="FJ572" s="68"/>
      <c r="FK572" s="68"/>
      <c r="GB572" s="68"/>
      <c r="GS572" s="68"/>
      <c r="HK572" s="68"/>
      <c r="IB572" s="68"/>
      <c r="IS572" s="68"/>
      <c r="JJ572" s="68"/>
    </row>
    <row r="573" spans="3:270" s="64" customFormat="1" x14ac:dyDescent="0.15">
      <c r="C573" s="65"/>
      <c r="G573" s="66"/>
      <c r="H573" s="66"/>
      <c r="Y573" s="68"/>
      <c r="AP573" s="68"/>
      <c r="BX573" s="68"/>
      <c r="DF573" s="68"/>
      <c r="DW573" s="68"/>
      <c r="EN573" s="68"/>
      <c r="FI573" s="68"/>
      <c r="FJ573" s="68"/>
      <c r="FK573" s="68"/>
      <c r="GB573" s="68"/>
      <c r="GS573" s="68"/>
      <c r="HK573" s="68"/>
      <c r="IB573" s="68"/>
      <c r="IS573" s="68"/>
      <c r="JJ573" s="68"/>
    </row>
    <row r="574" spans="3:270" s="64" customFormat="1" x14ac:dyDescent="0.15">
      <c r="C574" s="65"/>
      <c r="G574" s="66"/>
      <c r="H574" s="66"/>
      <c r="Y574" s="68"/>
      <c r="AP574" s="68"/>
      <c r="BX574" s="68"/>
      <c r="DF574" s="68"/>
      <c r="DW574" s="68"/>
      <c r="EN574" s="68"/>
      <c r="FI574" s="68"/>
      <c r="FJ574" s="68"/>
      <c r="FK574" s="68"/>
      <c r="GB574" s="68"/>
      <c r="GS574" s="68"/>
      <c r="HK574" s="68"/>
      <c r="IB574" s="68"/>
      <c r="IS574" s="68"/>
      <c r="JJ574" s="68"/>
    </row>
    <row r="575" spans="3:270" s="64" customFormat="1" x14ac:dyDescent="0.15">
      <c r="C575" s="65"/>
      <c r="G575" s="66"/>
      <c r="H575" s="66"/>
      <c r="Y575" s="68"/>
      <c r="AP575" s="68"/>
      <c r="BX575" s="68"/>
      <c r="DF575" s="68"/>
      <c r="DW575" s="68"/>
      <c r="EN575" s="68"/>
      <c r="FI575" s="68"/>
      <c r="FJ575" s="68"/>
      <c r="FK575" s="68"/>
      <c r="GB575" s="68"/>
      <c r="GS575" s="68"/>
      <c r="HK575" s="68"/>
      <c r="IB575" s="68"/>
      <c r="IS575" s="68"/>
      <c r="JJ575" s="68"/>
    </row>
    <row r="576" spans="3:270" s="64" customFormat="1" x14ac:dyDescent="0.15">
      <c r="C576" s="65"/>
      <c r="G576" s="66"/>
      <c r="H576" s="66"/>
      <c r="Y576" s="68"/>
      <c r="AP576" s="68"/>
      <c r="BX576" s="68"/>
      <c r="DF576" s="68"/>
      <c r="DW576" s="68"/>
      <c r="EN576" s="68"/>
      <c r="FI576" s="68"/>
      <c r="FJ576" s="68"/>
      <c r="FK576" s="68"/>
      <c r="GB576" s="68"/>
      <c r="GS576" s="68"/>
      <c r="HK576" s="68"/>
      <c r="IB576" s="68"/>
      <c r="IS576" s="68"/>
      <c r="JJ576" s="68"/>
    </row>
    <row r="577" spans="3:270" s="64" customFormat="1" x14ac:dyDescent="0.15">
      <c r="C577" s="65"/>
      <c r="G577" s="66"/>
      <c r="H577" s="66"/>
      <c r="Y577" s="68"/>
      <c r="AP577" s="68"/>
      <c r="BX577" s="68"/>
      <c r="DF577" s="68"/>
      <c r="DW577" s="68"/>
      <c r="EN577" s="68"/>
      <c r="FI577" s="68"/>
      <c r="FJ577" s="68"/>
      <c r="FK577" s="68"/>
      <c r="GB577" s="68"/>
      <c r="GS577" s="68"/>
      <c r="HK577" s="68"/>
      <c r="IB577" s="68"/>
      <c r="IS577" s="68"/>
      <c r="JJ577" s="68"/>
    </row>
    <row r="578" spans="3:270" s="64" customFormat="1" x14ac:dyDescent="0.15">
      <c r="C578" s="65"/>
      <c r="G578" s="66"/>
      <c r="H578" s="66"/>
      <c r="Y578" s="68"/>
      <c r="AP578" s="68"/>
      <c r="BX578" s="68"/>
      <c r="DF578" s="68"/>
      <c r="DW578" s="68"/>
      <c r="EN578" s="68"/>
      <c r="FI578" s="68"/>
      <c r="FJ578" s="68"/>
      <c r="FK578" s="68"/>
      <c r="GB578" s="68"/>
      <c r="GS578" s="68"/>
      <c r="HK578" s="68"/>
      <c r="IB578" s="68"/>
      <c r="IS578" s="68"/>
      <c r="JJ578" s="68"/>
    </row>
    <row r="579" spans="3:270" s="64" customFormat="1" x14ac:dyDescent="0.15">
      <c r="C579" s="65"/>
      <c r="G579" s="66"/>
      <c r="H579" s="66"/>
      <c r="Y579" s="68"/>
      <c r="AP579" s="68"/>
      <c r="BX579" s="68"/>
      <c r="DF579" s="68"/>
      <c r="DW579" s="68"/>
      <c r="EN579" s="68"/>
      <c r="FI579" s="68"/>
      <c r="FJ579" s="68"/>
      <c r="FK579" s="68"/>
      <c r="GB579" s="68"/>
      <c r="GS579" s="68"/>
      <c r="HK579" s="68"/>
      <c r="IB579" s="68"/>
      <c r="IS579" s="68"/>
      <c r="JJ579" s="68"/>
    </row>
    <row r="580" spans="3:270" s="64" customFormat="1" x14ac:dyDescent="0.15">
      <c r="C580" s="65"/>
      <c r="G580" s="66"/>
      <c r="H580" s="66"/>
      <c r="Y580" s="68"/>
      <c r="AP580" s="68"/>
      <c r="BX580" s="68"/>
      <c r="DF580" s="68"/>
      <c r="DW580" s="68"/>
      <c r="EN580" s="68"/>
      <c r="FI580" s="68"/>
      <c r="FJ580" s="68"/>
      <c r="FK580" s="68"/>
      <c r="GB580" s="68"/>
      <c r="GS580" s="68"/>
      <c r="HK580" s="68"/>
      <c r="IB580" s="68"/>
      <c r="IS580" s="68"/>
      <c r="JJ580" s="68"/>
    </row>
    <row r="581" spans="3:270" s="64" customFormat="1" x14ac:dyDescent="0.15">
      <c r="C581" s="65"/>
      <c r="G581" s="66"/>
      <c r="H581" s="66"/>
      <c r="Y581" s="68"/>
      <c r="AP581" s="68"/>
      <c r="BX581" s="68"/>
      <c r="DF581" s="68"/>
      <c r="DW581" s="68"/>
      <c r="EN581" s="68"/>
      <c r="FI581" s="68"/>
      <c r="FJ581" s="68"/>
      <c r="FK581" s="68"/>
      <c r="GB581" s="68"/>
      <c r="GS581" s="68"/>
      <c r="HK581" s="68"/>
      <c r="IB581" s="68"/>
      <c r="IS581" s="68"/>
      <c r="JJ581" s="68"/>
    </row>
    <row r="582" spans="3:270" s="64" customFormat="1" x14ac:dyDescent="0.15">
      <c r="C582" s="65"/>
      <c r="G582" s="66"/>
      <c r="H582" s="66"/>
      <c r="Y582" s="68"/>
      <c r="AP582" s="68"/>
      <c r="BX582" s="68"/>
      <c r="DF582" s="68"/>
      <c r="DW582" s="68"/>
      <c r="EN582" s="68"/>
      <c r="FI582" s="68"/>
      <c r="FJ582" s="68"/>
      <c r="FK582" s="68"/>
      <c r="GB582" s="68"/>
      <c r="GS582" s="68"/>
      <c r="HK582" s="68"/>
      <c r="IB582" s="68"/>
      <c r="IS582" s="68"/>
      <c r="JJ582" s="68"/>
    </row>
    <row r="583" spans="3:270" s="64" customFormat="1" x14ac:dyDescent="0.15">
      <c r="C583" s="65"/>
      <c r="G583" s="66"/>
      <c r="H583" s="66"/>
      <c r="Y583" s="68"/>
      <c r="AP583" s="68"/>
      <c r="BX583" s="68"/>
      <c r="DF583" s="68"/>
      <c r="DW583" s="68"/>
      <c r="EN583" s="68"/>
      <c r="FI583" s="68"/>
      <c r="FJ583" s="68"/>
      <c r="FK583" s="68"/>
      <c r="GB583" s="68"/>
      <c r="GS583" s="68"/>
      <c r="HK583" s="68"/>
      <c r="IB583" s="68"/>
      <c r="IS583" s="68"/>
      <c r="JJ583" s="68"/>
    </row>
    <row r="584" spans="3:270" s="64" customFormat="1" x14ac:dyDescent="0.15">
      <c r="C584" s="65"/>
      <c r="G584" s="66"/>
      <c r="H584" s="66"/>
      <c r="Y584" s="68"/>
      <c r="AP584" s="68"/>
      <c r="BX584" s="68"/>
      <c r="DF584" s="68"/>
      <c r="DW584" s="68"/>
      <c r="EN584" s="68"/>
      <c r="FI584" s="68"/>
      <c r="FJ584" s="68"/>
      <c r="FK584" s="68"/>
      <c r="GB584" s="68"/>
      <c r="GS584" s="68"/>
      <c r="HK584" s="68"/>
      <c r="IB584" s="68"/>
      <c r="IS584" s="68"/>
      <c r="JJ584" s="68"/>
    </row>
    <row r="585" spans="3:270" s="64" customFormat="1" x14ac:dyDescent="0.15">
      <c r="C585" s="65"/>
      <c r="G585" s="66"/>
      <c r="H585" s="66"/>
      <c r="Y585" s="68"/>
      <c r="AP585" s="68"/>
      <c r="BX585" s="68"/>
      <c r="DF585" s="68"/>
      <c r="DW585" s="68"/>
      <c r="EN585" s="68"/>
      <c r="FI585" s="68"/>
      <c r="FJ585" s="68"/>
      <c r="FK585" s="68"/>
      <c r="GB585" s="68"/>
      <c r="GS585" s="68"/>
      <c r="HK585" s="68"/>
      <c r="IB585" s="68"/>
      <c r="IS585" s="68"/>
      <c r="JJ585" s="68"/>
    </row>
    <row r="586" spans="3:270" s="64" customFormat="1" x14ac:dyDescent="0.15">
      <c r="C586" s="65"/>
      <c r="G586" s="66"/>
      <c r="H586" s="66"/>
      <c r="Y586" s="68"/>
      <c r="AP586" s="68"/>
      <c r="BX586" s="68"/>
      <c r="DF586" s="68"/>
      <c r="DW586" s="68"/>
      <c r="EN586" s="68"/>
      <c r="FI586" s="68"/>
      <c r="FJ586" s="68"/>
      <c r="FK586" s="68"/>
      <c r="GB586" s="68"/>
      <c r="GS586" s="68"/>
      <c r="HK586" s="68"/>
      <c r="IB586" s="68"/>
      <c r="IS586" s="68"/>
      <c r="JJ586" s="68"/>
    </row>
    <row r="587" spans="3:270" s="64" customFormat="1" x14ac:dyDescent="0.15">
      <c r="C587" s="65"/>
      <c r="G587" s="66"/>
      <c r="H587" s="66"/>
      <c r="Y587" s="68"/>
      <c r="AP587" s="68"/>
      <c r="BX587" s="68"/>
      <c r="DF587" s="68"/>
      <c r="DW587" s="68"/>
      <c r="EN587" s="68"/>
      <c r="FI587" s="68"/>
      <c r="FJ587" s="68"/>
      <c r="FK587" s="68"/>
      <c r="GB587" s="68"/>
      <c r="GS587" s="68"/>
      <c r="HK587" s="68"/>
      <c r="IB587" s="68"/>
      <c r="IS587" s="68"/>
      <c r="JJ587" s="68"/>
    </row>
    <row r="588" spans="3:270" s="64" customFormat="1" x14ac:dyDescent="0.15">
      <c r="C588" s="65"/>
      <c r="G588" s="66"/>
      <c r="H588" s="66"/>
      <c r="Y588" s="68"/>
      <c r="AP588" s="68"/>
      <c r="BX588" s="68"/>
      <c r="DF588" s="68"/>
      <c r="DW588" s="68"/>
      <c r="EN588" s="68"/>
      <c r="FI588" s="68"/>
      <c r="FJ588" s="68"/>
      <c r="FK588" s="68"/>
      <c r="GB588" s="68"/>
      <c r="GS588" s="68"/>
      <c r="HK588" s="68"/>
      <c r="IB588" s="68"/>
      <c r="IS588" s="68"/>
      <c r="JJ588" s="68"/>
    </row>
    <row r="589" spans="3:270" s="64" customFormat="1" x14ac:dyDescent="0.15">
      <c r="C589" s="65"/>
      <c r="G589" s="66"/>
      <c r="H589" s="66"/>
      <c r="Y589" s="68"/>
      <c r="AP589" s="68"/>
      <c r="BX589" s="68"/>
      <c r="DF589" s="68"/>
      <c r="DW589" s="68"/>
      <c r="EN589" s="68"/>
      <c r="FI589" s="68"/>
      <c r="FJ589" s="68"/>
      <c r="FK589" s="68"/>
      <c r="GB589" s="68"/>
      <c r="GS589" s="68"/>
      <c r="HK589" s="68"/>
      <c r="IB589" s="68"/>
      <c r="IS589" s="68"/>
      <c r="JJ589" s="68"/>
    </row>
    <row r="590" spans="3:270" s="64" customFormat="1" x14ac:dyDescent="0.15">
      <c r="C590" s="65"/>
      <c r="G590" s="66"/>
      <c r="H590" s="66"/>
      <c r="Y590" s="68"/>
      <c r="AP590" s="68"/>
      <c r="BX590" s="68"/>
      <c r="DF590" s="68"/>
      <c r="DW590" s="68"/>
      <c r="EN590" s="68"/>
      <c r="FI590" s="68"/>
      <c r="FJ590" s="68"/>
      <c r="FK590" s="68"/>
      <c r="GB590" s="68"/>
      <c r="GS590" s="68"/>
      <c r="HK590" s="68"/>
      <c r="IB590" s="68"/>
      <c r="IS590" s="68"/>
      <c r="JJ590" s="68"/>
    </row>
    <row r="591" spans="3:270" s="64" customFormat="1" x14ac:dyDescent="0.15">
      <c r="C591" s="65"/>
      <c r="G591" s="66"/>
      <c r="H591" s="66"/>
      <c r="Y591" s="68"/>
      <c r="AP591" s="68"/>
      <c r="BX591" s="68"/>
      <c r="DF591" s="68"/>
      <c r="DW591" s="68"/>
      <c r="EN591" s="68"/>
      <c r="FI591" s="68"/>
      <c r="FJ591" s="68"/>
      <c r="FK591" s="68"/>
      <c r="GB591" s="68"/>
      <c r="GS591" s="68"/>
      <c r="HK591" s="68"/>
      <c r="IB591" s="68"/>
      <c r="IS591" s="68"/>
      <c r="JJ591" s="68"/>
    </row>
    <row r="592" spans="3:270" s="64" customFormat="1" x14ac:dyDescent="0.15">
      <c r="C592" s="65"/>
      <c r="G592" s="66"/>
      <c r="H592" s="66"/>
      <c r="Y592" s="68"/>
      <c r="AP592" s="68"/>
      <c r="BX592" s="68"/>
      <c r="DF592" s="68"/>
      <c r="DW592" s="68"/>
      <c r="EN592" s="68"/>
      <c r="FI592" s="68"/>
      <c r="FJ592" s="68"/>
      <c r="FK592" s="68"/>
      <c r="GB592" s="68"/>
      <c r="GS592" s="68"/>
      <c r="HK592" s="68"/>
      <c r="IB592" s="68"/>
      <c r="IS592" s="68"/>
      <c r="JJ592" s="68"/>
    </row>
    <row r="593" spans="3:270" s="64" customFormat="1" x14ac:dyDescent="0.15">
      <c r="C593" s="65"/>
      <c r="G593" s="66"/>
      <c r="H593" s="66"/>
      <c r="Y593" s="68"/>
      <c r="AP593" s="68"/>
      <c r="BX593" s="68"/>
      <c r="DF593" s="68"/>
      <c r="DW593" s="68"/>
      <c r="EN593" s="68"/>
      <c r="FI593" s="68"/>
      <c r="FJ593" s="68"/>
      <c r="FK593" s="68"/>
      <c r="GB593" s="68"/>
      <c r="GS593" s="68"/>
      <c r="HK593" s="68"/>
      <c r="IB593" s="68"/>
      <c r="IS593" s="68"/>
      <c r="JJ593" s="68"/>
    </row>
    <row r="594" spans="3:270" s="64" customFormat="1" x14ac:dyDescent="0.15">
      <c r="C594" s="65"/>
      <c r="G594" s="66"/>
      <c r="H594" s="66"/>
      <c r="Y594" s="68"/>
      <c r="AP594" s="68"/>
      <c r="BX594" s="68"/>
      <c r="DF594" s="68"/>
      <c r="DW594" s="68"/>
      <c r="EN594" s="68"/>
      <c r="FI594" s="68"/>
      <c r="FJ594" s="68"/>
      <c r="FK594" s="68"/>
      <c r="GB594" s="68"/>
      <c r="GS594" s="68"/>
      <c r="HK594" s="68"/>
      <c r="IB594" s="68"/>
      <c r="IS594" s="68"/>
      <c r="JJ594" s="68"/>
    </row>
    <row r="595" spans="3:270" s="64" customFormat="1" x14ac:dyDescent="0.15">
      <c r="C595" s="65"/>
      <c r="G595" s="66"/>
      <c r="H595" s="66"/>
      <c r="Y595" s="68"/>
      <c r="AP595" s="68"/>
      <c r="BX595" s="68"/>
      <c r="DF595" s="68"/>
      <c r="DW595" s="68"/>
      <c r="EN595" s="68"/>
      <c r="FI595" s="68"/>
      <c r="FJ595" s="68"/>
      <c r="FK595" s="68"/>
      <c r="GB595" s="68"/>
      <c r="GS595" s="68"/>
      <c r="HK595" s="68"/>
      <c r="IB595" s="68"/>
      <c r="IS595" s="68"/>
      <c r="JJ595" s="68"/>
    </row>
    <row r="596" spans="3:270" s="64" customFormat="1" x14ac:dyDescent="0.15">
      <c r="C596" s="65"/>
      <c r="G596" s="66"/>
      <c r="H596" s="66"/>
      <c r="Y596" s="68"/>
      <c r="AP596" s="68"/>
      <c r="BX596" s="68"/>
      <c r="DF596" s="68"/>
      <c r="DW596" s="68"/>
      <c r="EN596" s="68"/>
      <c r="FI596" s="68"/>
      <c r="FJ596" s="68"/>
      <c r="FK596" s="68"/>
      <c r="GB596" s="68"/>
      <c r="GS596" s="68"/>
      <c r="HK596" s="68"/>
      <c r="IB596" s="68"/>
      <c r="IS596" s="68"/>
      <c r="JJ596" s="68"/>
    </row>
    <row r="597" spans="3:270" s="64" customFormat="1" x14ac:dyDescent="0.15">
      <c r="C597" s="65"/>
      <c r="G597" s="66"/>
      <c r="H597" s="66"/>
      <c r="Y597" s="68"/>
      <c r="AP597" s="68"/>
      <c r="BX597" s="68"/>
      <c r="DF597" s="68"/>
      <c r="DW597" s="68"/>
      <c r="EN597" s="68"/>
      <c r="FI597" s="68"/>
      <c r="FJ597" s="68"/>
      <c r="FK597" s="68"/>
      <c r="GB597" s="68"/>
      <c r="GS597" s="68"/>
      <c r="HK597" s="68"/>
      <c r="IB597" s="68"/>
      <c r="IS597" s="68"/>
      <c r="JJ597" s="68"/>
    </row>
    <row r="598" spans="3:270" s="64" customFormat="1" x14ac:dyDescent="0.15">
      <c r="C598" s="65"/>
      <c r="G598" s="66"/>
      <c r="H598" s="66"/>
      <c r="Y598" s="68"/>
      <c r="AP598" s="68"/>
      <c r="BX598" s="68"/>
      <c r="DF598" s="68"/>
      <c r="DW598" s="68"/>
      <c r="EN598" s="68"/>
      <c r="FI598" s="68"/>
      <c r="FJ598" s="68"/>
      <c r="FK598" s="68"/>
      <c r="GB598" s="68"/>
      <c r="GS598" s="68"/>
      <c r="HK598" s="68"/>
      <c r="IB598" s="68"/>
      <c r="IS598" s="68"/>
      <c r="JJ598" s="68"/>
    </row>
    <row r="599" spans="3:270" s="64" customFormat="1" x14ac:dyDescent="0.15">
      <c r="C599" s="65"/>
      <c r="G599" s="66"/>
      <c r="H599" s="66"/>
      <c r="Y599" s="68"/>
      <c r="AP599" s="68"/>
      <c r="BX599" s="68"/>
      <c r="DF599" s="68"/>
      <c r="DW599" s="68"/>
      <c r="EN599" s="68"/>
      <c r="FI599" s="68"/>
      <c r="FJ599" s="68"/>
      <c r="FK599" s="68"/>
      <c r="GB599" s="68"/>
      <c r="GS599" s="68"/>
      <c r="HK599" s="68"/>
      <c r="IB599" s="68"/>
      <c r="IS599" s="68"/>
      <c r="JJ599" s="68"/>
    </row>
    <row r="600" spans="3:270" s="64" customFormat="1" x14ac:dyDescent="0.15">
      <c r="C600" s="65"/>
      <c r="G600" s="66"/>
      <c r="H600" s="66"/>
      <c r="Y600" s="68"/>
      <c r="AP600" s="68"/>
      <c r="BX600" s="68"/>
      <c r="DF600" s="68"/>
      <c r="DW600" s="68"/>
      <c r="EN600" s="68"/>
      <c r="FI600" s="68"/>
      <c r="FJ600" s="68"/>
      <c r="FK600" s="68"/>
      <c r="GB600" s="68"/>
      <c r="GS600" s="68"/>
      <c r="HK600" s="68"/>
      <c r="IB600" s="68"/>
      <c r="IS600" s="68"/>
      <c r="JJ600" s="68"/>
    </row>
    <row r="601" spans="3:270" s="64" customFormat="1" x14ac:dyDescent="0.15">
      <c r="C601" s="65"/>
      <c r="G601" s="66"/>
      <c r="H601" s="66"/>
      <c r="Y601" s="68"/>
      <c r="AP601" s="68"/>
      <c r="BX601" s="68"/>
      <c r="DF601" s="68"/>
      <c r="DW601" s="68"/>
      <c r="EN601" s="68"/>
      <c r="FI601" s="68"/>
      <c r="FJ601" s="68"/>
      <c r="FK601" s="68"/>
      <c r="GB601" s="68"/>
      <c r="GS601" s="68"/>
      <c r="HK601" s="68"/>
      <c r="IB601" s="68"/>
      <c r="IS601" s="68"/>
      <c r="JJ601" s="68"/>
    </row>
    <row r="602" spans="3:270" s="64" customFormat="1" x14ac:dyDescent="0.15">
      <c r="C602" s="65"/>
      <c r="G602" s="66"/>
      <c r="H602" s="66"/>
      <c r="Y602" s="68"/>
      <c r="AP602" s="68"/>
      <c r="BX602" s="68"/>
      <c r="DF602" s="68"/>
      <c r="DW602" s="68"/>
      <c r="EN602" s="68"/>
      <c r="FI602" s="68"/>
      <c r="FJ602" s="68"/>
      <c r="FK602" s="68"/>
      <c r="GB602" s="68"/>
      <c r="GS602" s="68"/>
      <c r="HK602" s="68"/>
      <c r="IB602" s="68"/>
      <c r="IS602" s="68"/>
      <c r="JJ602" s="68"/>
    </row>
    <row r="603" spans="3:270" s="64" customFormat="1" x14ac:dyDescent="0.15">
      <c r="C603" s="65"/>
      <c r="G603" s="66"/>
      <c r="H603" s="66"/>
      <c r="Y603" s="68"/>
      <c r="AP603" s="68"/>
      <c r="BX603" s="68"/>
      <c r="DF603" s="68"/>
      <c r="DW603" s="68"/>
      <c r="EN603" s="68"/>
      <c r="FI603" s="68"/>
      <c r="FJ603" s="68"/>
      <c r="FK603" s="68"/>
      <c r="GB603" s="68"/>
      <c r="GS603" s="68"/>
      <c r="HK603" s="68"/>
      <c r="IB603" s="68"/>
      <c r="IS603" s="68"/>
      <c r="JJ603" s="68"/>
    </row>
    <row r="604" spans="3:270" s="64" customFormat="1" x14ac:dyDescent="0.15">
      <c r="C604" s="65"/>
      <c r="G604" s="66"/>
      <c r="H604" s="66"/>
      <c r="Y604" s="68"/>
      <c r="AP604" s="68"/>
      <c r="BX604" s="68"/>
      <c r="DF604" s="68"/>
      <c r="DW604" s="68"/>
      <c r="EN604" s="68"/>
      <c r="FI604" s="68"/>
      <c r="FJ604" s="68"/>
      <c r="FK604" s="68"/>
      <c r="GB604" s="68"/>
      <c r="GS604" s="68"/>
      <c r="HK604" s="68"/>
      <c r="IB604" s="68"/>
      <c r="IS604" s="68"/>
      <c r="JJ604" s="68"/>
    </row>
    <row r="605" spans="3:270" s="64" customFormat="1" x14ac:dyDescent="0.15">
      <c r="C605" s="65"/>
      <c r="G605" s="66"/>
      <c r="H605" s="66"/>
      <c r="Y605" s="68"/>
      <c r="AP605" s="68"/>
      <c r="BX605" s="68"/>
      <c r="DF605" s="68"/>
      <c r="DW605" s="68"/>
      <c r="EN605" s="68"/>
      <c r="FI605" s="68"/>
      <c r="FJ605" s="68"/>
      <c r="FK605" s="68"/>
      <c r="GB605" s="68"/>
      <c r="GS605" s="68"/>
      <c r="HK605" s="68"/>
      <c r="IB605" s="68"/>
      <c r="IS605" s="68"/>
      <c r="JJ605" s="68"/>
    </row>
    <row r="606" spans="3:270" s="64" customFormat="1" x14ac:dyDescent="0.15">
      <c r="C606" s="65"/>
      <c r="G606" s="66"/>
      <c r="H606" s="66"/>
      <c r="Y606" s="68"/>
      <c r="AP606" s="68"/>
      <c r="BX606" s="68"/>
      <c r="DF606" s="68"/>
      <c r="DW606" s="68"/>
      <c r="EN606" s="68"/>
      <c r="FI606" s="68"/>
      <c r="FJ606" s="68"/>
      <c r="FK606" s="68"/>
      <c r="GB606" s="68"/>
      <c r="GS606" s="68"/>
      <c r="HK606" s="68"/>
      <c r="IB606" s="68"/>
      <c r="IS606" s="68"/>
      <c r="JJ606" s="68"/>
    </row>
    <row r="607" spans="3:270" s="64" customFormat="1" x14ac:dyDescent="0.15">
      <c r="C607" s="65"/>
      <c r="G607" s="66"/>
      <c r="H607" s="66"/>
      <c r="Y607" s="68"/>
      <c r="AP607" s="68"/>
      <c r="BX607" s="68"/>
      <c r="DF607" s="68"/>
      <c r="DW607" s="68"/>
      <c r="EN607" s="68"/>
      <c r="FI607" s="68"/>
      <c r="FJ607" s="68"/>
      <c r="FK607" s="68"/>
      <c r="GB607" s="68"/>
      <c r="GS607" s="68"/>
      <c r="HK607" s="68"/>
      <c r="IB607" s="68"/>
      <c r="IS607" s="68"/>
      <c r="JJ607" s="68"/>
    </row>
    <row r="608" spans="3:270" s="64" customFormat="1" x14ac:dyDescent="0.15">
      <c r="C608" s="65"/>
      <c r="G608" s="66"/>
      <c r="H608" s="66"/>
      <c r="Y608" s="68"/>
      <c r="AP608" s="68"/>
      <c r="BX608" s="68"/>
      <c r="DF608" s="68"/>
      <c r="DW608" s="68"/>
      <c r="EN608" s="68"/>
      <c r="FI608" s="68"/>
      <c r="FJ608" s="68"/>
      <c r="FK608" s="68"/>
      <c r="GB608" s="68"/>
      <c r="GS608" s="68"/>
      <c r="HK608" s="68"/>
      <c r="IB608" s="68"/>
      <c r="IS608" s="68"/>
      <c r="JJ608" s="68"/>
    </row>
    <row r="609" spans="3:270" s="64" customFormat="1" x14ac:dyDescent="0.15">
      <c r="C609" s="65"/>
      <c r="G609" s="66"/>
      <c r="H609" s="66"/>
      <c r="Y609" s="68"/>
      <c r="AP609" s="68"/>
      <c r="BX609" s="68"/>
      <c r="DF609" s="68"/>
      <c r="DW609" s="68"/>
      <c r="EN609" s="68"/>
      <c r="FI609" s="68"/>
      <c r="FJ609" s="68"/>
      <c r="FK609" s="68"/>
      <c r="GB609" s="68"/>
      <c r="GS609" s="68"/>
      <c r="HK609" s="68"/>
      <c r="IB609" s="68"/>
      <c r="IS609" s="68"/>
      <c r="JJ609" s="68"/>
    </row>
    <row r="610" spans="3:270" s="64" customFormat="1" x14ac:dyDescent="0.15">
      <c r="C610" s="65"/>
      <c r="G610" s="66"/>
      <c r="H610" s="66"/>
      <c r="Y610" s="68"/>
      <c r="AP610" s="68"/>
      <c r="BX610" s="68"/>
      <c r="DF610" s="68"/>
      <c r="DW610" s="68"/>
      <c r="EN610" s="68"/>
      <c r="FI610" s="68"/>
      <c r="FJ610" s="68"/>
      <c r="FK610" s="68"/>
      <c r="GB610" s="68"/>
      <c r="GS610" s="68"/>
      <c r="HK610" s="68"/>
      <c r="IB610" s="68"/>
      <c r="IS610" s="68"/>
      <c r="JJ610" s="68"/>
    </row>
    <row r="611" spans="3:270" s="64" customFormat="1" x14ac:dyDescent="0.15">
      <c r="C611" s="65"/>
      <c r="G611" s="66"/>
      <c r="H611" s="66"/>
      <c r="Y611" s="68"/>
      <c r="AP611" s="68"/>
      <c r="BX611" s="68"/>
      <c r="DF611" s="68"/>
      <c r="DW611" s="68"/>
      <c r="EN611" s="68"/>
      <c r="FI611" s="68"/>
      <c r="FJ611" s="68"/>
      <c r="FK611" s="68"/>
      <c r="GB611" s="68"/>
      <c r="GS611" s="68"/>
      <c r="HK611" s="68"/>
      <c r="IB611" s="68"/>
      <c r="IS611" s="68"/>
      <c r="JJ611" s="68"/>
    </row>
    <row r="612" spans="3:270" s="64" customFormat="1" x14ac:dyDescent="0.15">
      <c r="C612" s="65"/>
      <c r="G612" s="66"/>
      <c r="H612" s="66"/>
      <c r="Y612" s="68"/>
      <c r="AP612" s="68"/>
      <c r="BX612" s="68"/>
      <c r="DF612" s="68"/>
      <c r="DW612" s="68"/>
      <c r="EN612" s="68"/>
      <c r="FI612" s="68"/>
      <c r="FJ612" s="68"/>
      <c r="FK612" s="68"/>
      <c r="GB612" s="68"/>
      <c r="GS612" s="68"/>
      <c r="HK612" s="68"/>
      <c r="IB612" s="68"/>
      <c r="IS612" s="68"/>
      <c r="JJ612" s="68"/>
    </row>
    <row r="613" spans="3:270" s="64" customFormat="1" x14ac:dyDescent="0.15">
      <c r="C613" s="65"/>
      <c r="G613" s="66"/>
      <c r="H613" s="66"/>
      <c r="Y613" s="68"/>
      <c r="AP613" s="68"/>
      <c r="BX613" s="68"/>
      <c r="DF613" s="68"/>
      <c r="DW613" s="68"/>
      <c r="EN613" s="68"/>
      <c r="FI613" s="68"/>
      <c r="FJ613" s="68"/>
      <c r="FK613" s="68"/>
      <c r="GB613" s="68"/>
      <c r="GS613" s="68"/>
      <c r="HK613" s="68"/>
      <c r="IB613" s="68"/>
      <c r="IS613" s="68"/>
      <c r="JJ613" s="68"/>
    </row>
    <row r="614" spans="3:270" s="64" customFormat="1" x14ac:dyDescent="0.15">
      <c r="C614" s="65"/>
      <c r="G614" s="66"/>
      <c r="H614" s="66"/>
      <c r="Y614" s="68"/>
      <c r="AP614" s="68"/>
      <c r="BX614" s="68"/>
      <c r="DF614" s="68"/>
      <c r="DW614" s="68"/>
      <c r="EN614" s="68"/>
      <c r="FI614" s="68"/>
      <c r="FJ614" s="68"/>
      <c r="FK614" s="68"/>
      <c r="GB614" s="68"/>
      <c r="GS614" s="68"/>
      <c r="HK614" s="68"/>
      <c r="IB614" s="68"/>
      <c r="IS614" s="68"/>
      <c r="JJ614" s="68"/>
    </row>
    <row r="615" spans="3:270" s="64" customFormat="1" x14ac:dyDescent="0.15">
      <c r="C615" s="65"/>
      <c r="G615" s="66"/>
      <c r="H615" s="66"/>
      <c r="Y615" s="68"/>
      <c r="AP615" s="68"/>
      <c r="BX615" s="68"/>
      <c r="DF615" s="68"/>
      <c r="DW615" s="68"/>
      <c r="EN615" s="68"/>
      <c r="FI615" s="68"/>
      <c r="FJ615" s="68"/>
      <c r="FK615" s="68"/>
      <c r="GB615" s="68"/>
      <c r="GS615" s="68"/>
      <c r="HK615" s="68"/>
      <c r="IB615" s="68"/>
      <c r="IS615" s="68"/>
      <c r="JJ615" s="68"/>
    </row>
    <row r="616" spans="3:270" s="64" customFormat="1" x14ac:dyDescent="0.15">
      <c r="C616" s="65"/>
      <c r="G616" s="66"/>
      <c r="H616" s="66"/>
      <c r="Y616" s="68"/>
      <c r="AP616" s="68"/>
      <c r="BX616" s="68"/>
      <c r="DF616" s="68"/>
      <c r="DW616" s="68"/>
      <c r="EN616" s="68"/>
      <c r="FI616" s="68"/>
      <c r="FJ616" s="68"/>
      <c r="FK616" s="68"/>
      <c r="GB616" s="68"/>
      <c r="GS616" s="68"/>
      <c r="HK616" s="68"/>
      <c r="IB616" s="68"/>
      <c r="IS616" s="68"/>
      <c r="JJ616" s="68"/>
    </row>
    <row r="617" spans="3:270" s="64" customFormat="1" x14ac:dyDescent="0.15">
      <c r="C617" s="65"/>
      <c r="G617" s="66"/>
      <c r="H617" s="66"/>
      <c r="Y617" s="68"/>
      <c r="AP617" s="68"/>
      <c r="BX617" s="68"/>
      <c r="DF617" s="68"/>
      <c r="DW617" s="68"/>
      <c r="EN617" s="68"/>
      <c r="FI617" s="68"/>
      <c r="FJ617" s="68"/>
      <c r="FK617" s="68"/>
      <c r="GB617" s="68"/>
      <c r="GS617" s="68"/>
      <c r="HK617" s="68"/>
      <c r="IB617" s="68"/>
      <c r="IS617" s="68"/>
      <c r="JJ617" s="68"/>
    </row>
    <row r="618" spans="3:270" s="64" customFormat="1" x14ac:dyDescent="0.15">
      <c r="C618" s="65"/>
      <c r="G618" s="66"/>
      <c r="H618" s="66"/>
      <c r="Y618" s="68"/>
      <c r="AP618" s="68"/>
      <c r="BX618" s="68"/>
      <c r="DF618" s="68"/>
      <c r="DW618" s="68"/>
      <c r="EN618" s="68"/>
      <c r="FI618" s="68"/>
      <c r="FJ618" s="68"/>
      <c r="FK618" s="68"/>
      <c r="GB618" s="68"/>
      <c r="GS618" s="68"/>
      <c r="HK618" s="68"/>
      <c r="IB618" s="68"/>
      <c r="IS618" s="68"/>
      <c r="JJ618" s="68"/>
    </row>
    <row r="619" spans="3:270" s="64" customFormat="1" x14ac:dyDescent="0.15">
      <c r="C619" s="65"/>
      <c r="G619" s="66"/>
      <c r="H619" s="66"/>
      <c r="Y619" s="68"/>
      <c r="AP619" s="68"/>
      <c r="BX619" s="68"/>
      <c r="DF619" s="68"/>
      <c r="DW619" s="68"/>
      <c r="EN619" s="68"/>
      <c r="FI619" s="68"/>
      <c r="FJ619" s="68"/>
      <c r="FK619" s="68"/>
      <c r="GB619" s="68"/>
      <c r="GS619" s="68"/>
      <c r="HK619" s="68"/>
      <c r="IB619" s="68"/>
      <c r="IS619" s="68"/>
      <c r="JJ619" s="68"/>
    </row>
    <row r="620" spans="3:270" s="64" customFormat="1" x14ac:dyDescent="0.15">
      <c r="C620" s="65"/>
      <c r="G620" s="66"/>
      <c r="H620" s="66"/>
      <c r="Y620" s="68"/>
      <c r="AP620" s="68"/>
      <c r="BX620" s="68"/>
      <c r="DF620" s="68"/>
      <c r="DW620" s="68"/>
      <c r="EN620" s="68"/>
      <c r="FI620" s="68"/>
      <c r="FJ620" s="68"/>
      <c r="FK620" s="68"/>
      <c r="GB620" s="68"/>
      <c r="GS620" s="68"/>
      <c r="HK620" s="68"/>
      <c r="IB620" s="68"/>
      <c r="IS620" s="68"/>
      <c r="JJ620" s="68"/>
    </row>
    <row r="621" spans="3:270" s="64" customFormat="1" x14ac:dyDescent="0.15">
      <c r="C621" s="65"/>
      <c r="G621" s="66"/>
      <c r="H621" s="66"/>
      <c r="Y621" s="68"/>
      <c r="AP621" s="68"/>
      <c r="BX621" s="68"/>
      <c r="DF621" s="68"/>
      <c r="DW621" s="68"/>
      <c r="EN621" s="68"/>
      <c r="FI621" s="68"/>
      <c r="FJ621" s="68"/>
      <c r="FK621" s="68"/>
      <c r="GB621" s="68"/>
      <c r="GS621" s="68"/>
      <c r="HK621" s="68"/>
      <c r="IB621" s="68"/>
      <c r="IS621" s="68"/>
      <c r="JJ621" s="68"/>
    </row>
    <row r="622" spans="3:270" s="64" customFormat="1" x14ac:dyDescent="0.15">
      <c r="C622" s="65"/>
      <c r="G622" s="66"/>
      <c r="H622" s="66"/>
      <c r="Y622" s="68"/>
      <c r="AP622" s="68"/>
      <c r="BX622" s="68"/>
      <c r="DF622" s="68"/>
      <c r="DW622" s="68"/>
      <c r="EN622" s="68"/>
      <c r="FI622" s="68"/>
      <c r="FJ622" s="68"/>
      <c r="FK622" s="68"/>
      <c r="GB622" s="68"/>
      <c r="GS622" s="68"/>
      <c r="HK622" s="68"/>
      <c r="IB622" s="68"/>
      <c r="IS622" s="68"/>
      <c r="JJ622" s="68"/>
    </row>
    <row r="623" spans="3:270" s="64" customFormat="1" x14ac:dyDescent="0.15">
      <c r="C623" s="65"/>
      <c r="G623" s="66"/>
      <c r="H623" s="66"/>
      <c r="Y623" s="68"/>
      <c r="AP623" s="68"/>
      <c r="BX623" s="68"/>
      <c r="DF623" s="68"/>
      <c r="DW623" s="68"/>
      <c r="EN623" s="68"/>
      <c r="FI623" s="68"/>
      <c r="FJ623" s="68"/>
      <c r="FK623" s="68"/>
      <c r="GB623" s="68"/>
      <c r="GS623" s="68"/>
      <c r="HK623" s="68"/>
      <c r="IB623" s="68"/>
      <c r="IS623" s="68"/>
      <c r="JJ623" s="68"/>
    </row>
    <row r="624" spans="3:270" s="64" customFormat="1" x14ac:dyDescent="0.15">
      <c r="C624" s="65"/>
      <c r="G624" s="66"/>
      <c r="H624" s="66"/>
      <c r="Y624" s="68"/>
      <c r="AP624" s="68"/>
      <c r="BX624" s="68"/>
      <c r="DF624" s="68"/>
      <c r="DW624" s="68"/>
      <c r="EN624" s="68"/>
      <c r="FI624" s="68"/>
      <c r="FJ624" s="68"/>
      <c r="FK624" s="68"/>
      <c r="GB624" s="68"/>
      <c r="GS624" s="68"/>
      <c r="HK624" s="68"/>
      <c r="IB624" s="68"/>
      <c r="IS624" s="68"/>
      <c r="JJ624" s="68"/>
    </row>
    <row r="625" spans="3:270" s="64" customFormat="1" x14ac:dyDescent="0.15">
      <c r="C625" s="65"/>
      <c r="G625" s="66"/>
      <c r="H625" s="66"/>
      <c r="Y625" s="68"/>
      <c r="AP625" s="68"/>
      <c r="BX625" s="68"/>
      <c r="DF625" s="68"/>
      <c r="DW625" s="68"/>
      <c r="EN625" s="68"/>
      <c r="FI625" s="68"/>
      <c r="FJ625" s="68"/>
      <c r="FK625" s="68"/>
      <c r="GB625" s="68"/>
      <c r="GS625" s="68"/>
      <c r="HK625" s="68"/>
      <c r="IB625" s="68"/>
      <c r="IS625" s="68"/>
      <c r="JJ625" s="68"/>
    </row>
    <row r="626" spans="3:270" s="64" customFormat="1" x14ac:dyDescent="0.15">
      <c r="C626" s="65"/>
      <c r="G626" s="66"/>
      <c r="H626" s="66"/>
      <c r="Y626" s="68"/>
      <c r="AP626" s="68"/>
      <c r="BX626" s="68"/>
      <c r="DF626" s="68"/>
      <c r="DW626" s="68"/>
      <c r="EN626" s="68"/>
      <c r="FI626" s="68"/>
      <c r="FJ626" s="68"/>
      <c r="FK626" s="68"/>
      <c r="GB626" s="68"/>
      <c r="GS626" s="68"/>
      <c r="HK626" s="68"/>
      <c r="IB626" s="68"/>
      <c r="IS626" s="68"/>
      <c r="JJ626" s="68"/>
    </row>
    <row r="627" spans="3:270" s="64" customFormat="1" x14ac:dyDescent="0.15">
      <c r="C627" s="65"/>
      <c r="G627" s="66"/>
      <c r="H627" s="66"/>
      <c r="Y627" s="68"/>
      <c r="AP627" s="68"/>
      <c r="BX627" s="68"/>
      <c r="DF627" s="68"/>
      <c r="DW627" s="68"/>
      <c r="EN627" s="68"/>
      <c r="FI627" s="68"/>
      <c r="FJ627" s="68"/>
      <c r="FK627" s="68"/>
      <c r="GB627" s="68"/>
      <c r="GS627" s="68"/>
      <c r="HK627" s="68"/>
      <c r="IB627" s="68"/>
      <c r="IS627" s="68"/>
      <c r="JJ627" s="68"/>
    </row>
    <row r="628" spans="3:270" s="64" customFormat="1" x14ac:dyDescent="0.15">
      <c r="C628" s="65"/>
      <c r="G628" s="66"/>
      <c r="H628" s="66"/>
      <c r="Y628" s="68"/>
      <c r="AP628" s="68"/>
      <c r="BX628" s="68"/>
      <c r="DF628" s="68"/>
      <c r="DW628" s="68"/>
      <c r="EN628" s="68"/>
      <c r="FI628" s="68"/>
      <c r="FJ628" s="68"/>
      <c r="FK628" s="68"/>
      <c r="GB628" s="68"/>
      <c r="GS628" s="68"/>
      <c r="HK628" s="68"/>
      <c r="IB628" s="68"/>
      <c r="IS628" s="68"/>
      <c r="JJ628" s="68"/>
    </row>
    <row r="629" spans="3:270" s="64" customFormat="1" x14ac:dyDescent="0.15">
      <c r="C629" s="65"/>
      <c r="G629" s="66"/>
      <c r="H629" s="66"/>
      <c r="Y629" s="68"/>
      <c r="AP629" s="68"/>
      <c r="BX629" s="68"/>
      <c r="DF629" s="68"/>
      <c r="DW629" s="68"/>
      <c r="EN629" s="68"/>
      <c r="FI629" s="68"/>
      <c r="FJ629" s="68"/>
      <c r="FK629" s="68"/>
      <c r="GB629" s="68"/>
      <c r="GS629" s="68"/>
      <c r="HK629" s="68"/>
      <c r="IB629" s="68"/>
      <c r="IS629" s="68"/>
      <c r="JJ629" s="68"/>
    </row>
    <row r="630" spans="3:270" s="64" customFormat="1" x14ac:dyDescent="0.15">
      <c r="C630" s="65"/>
      <c r="G630" s="66"/>
      <c r="H630" s="66"/>
      <c r="Y630" s="68"/>
      <c r="AP630" s="68"/>
      <c r="BX630" s="68"/>
      <c r="DF630" s="68"/>
      <c r="DW630" s="68"/>
      <c r="EN630" s="68"/>
      <c r="FI630" s="68"/>
      <c r="FJ630" s="68"/>
      <c r="FK630" s="68"/>
      <c r="GB630" s="68"/>
      <c r="GS630" s="68"/>
      <c r="HK630" s="68"/>
      <c r="IB630" s="68"/>
      <c r="IS630" s="68"/>
      <c r="JJ630" s="68"/>
    </row>
    <row r="631" spans="3:270" s="64" customFormat="1" x14ac:dyDescent="0.15">
      <c r="C631" s="65"/>
      <c r="G631" s="66"/>
      <c r="H631" s="66"/>
      <c r="Y631" s="68"/>
      <c r="AP631" s="68"/>
      <c r="BX631" s="68"/>
      <c r="DF631" s="68"/>
      <c r="DW631" s="68"/>
      <c r="EN631" s="68"/>
      <c r="FI631" s="68"/>
      <c r="FJ631" s="68"/>
      <c r="FK631" s="68"/>
      <c r="GB631" s="68"/>
      <c r="GS631" s="68"/>
      <c r="HK631" s="68"/>
      <c r="IB631" s="68"/>
      <c r="IS631" s="68"/>
      <c r="JJ631" s="68"/>
    </row>
    <row r="632" spans="3:270" s="64" customFormat="1" x14ac:dyDescent="0.15">
      <c r="C632" s="65"/>
      <c r="G632" s="66"/>
      <c r="H632" s="66"/>
      <c r="Y632" s="68"/>
      <c r="AP632" s="68"/>
      <c r="BX632" s="68"/>
      <c r="DF632" s="68"/>
      <c r="DW632" s="68"/>
      <c r="EN632" s="68"/>
      <c r="FI632" s="68"/>
      <c r="FJ632" s="68"/>
      <c r="FK632" s="68"/>
      <c r="GB632" s="68"/>
      <c r="GS632" s="68"/>
      <c r="HK632" s="68"/>
      <c r="IB632" s="68"/>
      <c r="IS632" s="68"/>
      <c r="JJ632" s="68"/>
    </row>
    <row r="633" spans="3:270" s="64" customFormat="1" x14ac:dyDescent="0.15">
      <c r="C633" s="65"/>
      <c r="G633" s="66"/>
      <c r="H633" s="66"/>
      <c r="Y633" s="68"/>
      <c r="AP633" s="68"/>
      <c r="BX633" s="68"/>
      <c r="DF633" s="68"/>
      <c r="DW633" s="68"/>
      <c r="EN633" s="68"/>
      <c r="FI633" s="68"/>
      <c r="FJ633" s="68"/>
      <c r="FK633" s="68"/>
      <c r="GB633" s="68"/>
      <c r="GS633" s="68"/>
      <c r="HK633" s="68"/>
      <c r="IB633" s="68"/>
      <c r="IS633" s="68"/>
      <c r="JJ633" s="68"/>
    </row>
    <row r="634" spans="3:270" s="64" customFormat="1" x14ac:dyDescent="0.15">
      <c r="C634" s="65"/>
      <c r="G634" s="66"/>
      <c r="H634" s="66"/>
      <c r="Y634" s="68"/>
      <c r="AP634" s="68"/>
      <c r="BX634" s="68"/>
      <c r="DF634" s="68"/>
      <c r="DW634" s="68"/>
      <c r="EN634" s="68"/>
      <c r="FI634" s="68"/>
      <c r="FJ634" s="68"/>
      <c r="FK634" s="68"/>
      <c r="GB634" s="68"/>
      <c r="GS634" s="68"/>
      <c r="HK634" s="68"/>
      <c r="IB634" s="68"/>
      <c r="IS634" s="68"/>
      <c r="JJ634" s="68"/>
    </row>
    <row r="635" spans="3:270" s="64" customFormat="1" x14ac:dyDescent="0.15">
      <c r="C635" s="65"/>
      <c r="G635" s="66"/>
      <c r="H635" s="66"/>
      <c r="Y635" s="68"/>
      <c r="AP635" s="68"/>
      <c r="BX635" s="68"/>
      <c r="DF635" s="68"/>
      <c r="DW635" s="68"/>
      <c r="EN635" s="68"/>
      <c r="FI635" s="68"/>
      <c r="FJ635" s="68"/>
      <c r="FK635" s="68"/>
      <c r="GB635" s="68"/>
      <c r="GS635" s="68"/>
      <c r="HK635" s="68"/>
      <c r="IB635" s="68"/>
      <c r="IS635" s="68"/>
      <c r="JJ635" s="68"/>
    </row>
    <row r="636" spans="3:270" s="64" customFormat="1" x14ac:dyDescent="0.15">
      <c r="C636" s="65"/>
      <c r="G636" s="66"/>
      <c r="H636" s="66"/>
      <c r="Y636" s="68"/>
      <c r="AP636" s="68"/>
      <c r="BX636" s="68"/>
      <c r="DF636" s="68"/>
      <c r="DW636" s="68"/>
      <c r="EN636" s="68"/>
      <c r="FI636" s="68"/>
      <c r="FJ636" s="68"/>
      <c r="FK636" s="68"/>
      <c r="GB636" s="68"/>
      <c r="GS636" s="68"/>
      <c r="HK636" s="68"/>
      <c r="IB636" s="68"/>
      <c r="IS636" s="68"/>
      <c r="JJ636" s="68"/>
    </row>
    <row r="637" spans="3:270" s="64" customFormat="1" x14ac:dyDescent="0.15">
      <c r="C637" s="65"/>
      <c r="G637" s="66"/>
      <c r="H637" s="66"/>
      <c r="Y637" s="68"/>
      <c r="AP637" s="68"/>
      <c r="BX637" s="68"/>
      <c r="DF637" s="68"/>
      <c r="DW637" s="68"/>
      <c r="EN637" s="68"/>
      <c r="FI637" s="68"/>
      <c r="FJ637" s="68"/>
      <c r="FK637" s="68"/>
      <c r="GB637" s="68"/>
      <c r="GS637" s="68"/>
      <c r="HK637" s="68"/>
      <c r="IB637" s="68"/>
      <c r="IS637" s="68"/>
      <c r="JJ637" s="68"/>
    </row>
    <row r="638" spans="3:270" s="64" customFormat="1" x14ac:dyDescent="0.15">
      <c r="C638" s="65"/>
      <c r="G638" s="66"/>
      <c r="H638" s="66"/>
      <c r="Y638" s="68"/>
      <c r="AP638" s="68"/>
      <c r="BX638" s="68"/>
      <c r="DF638" s="68"/>
      <c r="DW638" s="68"/>
      <c r="EN638" s="68"/>
      <c r="FI638" s="68"/>
      <c r="FJ638" s="68"/>
      <c r="FK638" s="68"/>
      <c r="GB638" s="68"/>
      <c r="GS638" s="68"/>
      <c r="HK638" s="68"/>
      <c r="IB638" s="68"/>
      <c r="IS638" s="68"/>
      <c r="JJ638" s="68"/>
    </row>
    <row r="639" spans="3:270" s="64" customFormat="1" x14ac:dyDescent="0.15">
      <c r="C639" s="65"/>
      <c r="G639" s="66"/>
      <c r="H639" s="66"/>
      <c r="Y639" s="68"/>
      <c r="AP639" s="68"/>
      <c r="BX639" s="68"/>
      <c r="DF639" s="68"/>
      <c r="DW639" s="68"/>
      <c r="EN639" s="68"/>
      <c r="FI639" s="68"/>
      <c r="FJ639" s="68"/>
      <c r="FK639" s="68"/>
      <c r="GB639" s="68"/>
      <c r="GS639" s="68"/>
      <c r="HK639" s="68"/>
      <c r="IB639" s="68"/>
      <c r="IS639" s="68"/>
      <c r="JJ639" s="68"/>
    </row>
    <row r="640" spans="3:270" s="64" customFormat="1" x14ac:dyDescent="0.15">
      <c r="C640" s="65"/>
      <c r="G640" s="66"/>
      <c r="H640" s="66"/>
      <c r="Y640" s="68"/>
      <c r="AP640" s="68"/>
      <c r="BX640" s="68"/>
      <c r="DF640" s="68"/>
      <c r="DW640" s="68"/>
      <c r="EN640" s="68"/>
      <c r="FI640" s="68"/>
      <c r="FJ640" s="68"/>
      <c r="FK640" s="68"/>
      <c r="GB640" s="68"/>
      <c r="GS640" s="68"/>
      <c r="HK640" s="68"/>
      <c r="IB640" s="68"/>
      <c r="IS640" s="68"/>
      <c r="JJ640" s="68"/>
    </row>
    <row r="641" spans="3:270" s="64" customFormat="1" x14ac:dyDescent="0.15">
      <c r="C641" s="65"/>
      <c r="G641" s="66"/>
      <c r="H641" s="66"/>
      <c r="Y641" s="68"/>
      <c r="AP641" s="68"/>
      <c r="BX641" s="68"/>
      <c r="DF641" s="68"/>
      <c r="DW641" s="68"/>
      <c r="EN641" s="68"/>
      <c r="FI641" s="68"/>
      <c r="FJ641" s="68"/>
      <c r="FK641" s="68"/>
      <c r="GB641" s="68"/>
      <c r="GS641" s="68"/>
      <c r="HK641" s="68"/>
      <c r="IB641" s="68"/>
      <c r="IS641" s="68"/>
      <c r="JJ641" s="68"/>
    </row>
    <row r="642" spans="3:270" s="64" customFormat="1" x14ac:dyDescent="0.15">
      <c r="C642" s="65"/>
      <c r="G642" s="66"/>
      <c r="H642" s="66"/>
      <c r="Y642" s="68"/>
      <c r="AP642" s="68"/>
      <c r="BX642" s="68"/>
      <c r="DF642" s="68"/>
      <c r="DW642" s="68"/>
      <c r="EN642" s="68"/>
      <c r="FI642" s="68"/>
      <c r="FJ642" s="68"/>
      <c r="FK642" s="68"/>
      <c r="GB642" s="68"/>
      <c r="GS642" s="68"/>
      <c r="HK642" s="68"/>
      <c r="IB642" s="68"/>
      <c r="IS642" s="68"/>
      <c r="JJ642" s="68"/>
    </row>
    <row r="643" spans="3:270" s="64" customFormat="1" x14ac:dyDescent="0.15">
      <c r="C643" s="65"/>
      <c r="G643" s="66"/>
      <c r="H643" s="66"/>
      <c r="Y643" s="68"/>
      <c r="AP643" s="68"/>
      <c r="BX643" s="68"/>
      <c r="DF643" s="68"/>
      <c r="DW643" s="68"/>
      <c r="EN643" s="68"/>
      <c r="FI643" s="68"/>
      <c r="FJ643" s="68"/>
      <c r="FK643" s="68"/>
      <c r="GB643" s="68"/>
      <c r="GS643" s="68"/>
      <c r="HK643" s="68"/>
      <c r="IB643" s="68"/>
      <c r="IS643" s="68"/>
      <c r="JJ643" s="68"/>
    </row>
    <row r="644" spans="3:270" s="64" customFormat="1" x14ac:dyDescent="0.15">
      <c r="C644" s="65"/>
      <c r="G644" s="66"/>
      <c r="H644" s="66"/>
      <c r="Y644" s="68"/>
      <c r="AP644" s="68"/>
      <c r="BX644" s="68"/>
      <c r="DF644" s="68"/>
      <c r="DW644" s="68"/>
      <c r="EN644" s="68"/>
      <c r="FI644" s="68"/>
      <c r="FJ644" s="68"/>
      <c r="FK644" s="68"/>
      <c r="GB644" s="68"/>
      <c r="GS644" s="68"/>
      <c r="HK644" s="68"/>
      <c r="IB644" s="68"/>
      <c r="IS644" s="68"/>
      <c r="JJ644" s="68"/>
    </row>
    <row r="645" spans="3:270" s="64" customFormat="1" x14ac:dyDescent="0.15">
      <c r="C645" s="65"/>
      <c r="G645" s="66"/>
      <c r="H645" s="66"/>
      <c r="Y645" s="68"/>
      <c r="AP645" s="68"/>
      <c r="BX645" s="68"/>
      <c r="DF645" s="68"/>
      <c r="DW645" s="68"/>
      <c r="EN645" s="68"/>
      <c r="FI645" s="68"/>
      <c r="FJ645" s="68"/>
      <c r="FK645" s="68"/>
      <c r="GB645" s="68"/>
      <c r="GS645" s="68"/>
      <c r="HK645" s="68"/>
      <c r="IB645" s="68"/>
      <c r="IS645" s="68"/>
      <c r="JJ645" s="68"/>
    </row>
    <row r="646" spans="3:270" s="64" customFormat="1" x14ac:dyDescent="0.15">
      <c r="C646" s="65"/>
      <c r="G646" s="66"/>
      <c r="H646" s="66"/>
      <c r="Y646" s="68"/>
      <c r="AP646" s="68"/>
      <c r="BX646" s="68"/>
      <c r="DF646" s="68"/>
      <c r="DW646" s="68"/>
      <c r="EN646" s="68"/>
      <c r="FI646" s="68"/>
      <c r="FJ646" s="68"/>
      <c r="FK646" s="68"/>
      <c r="GB646" s="68"/>
      <c r="GS646" s="68"/>
      <c r="HK646" s="68"/>
      <c r="IB646" s="68"/>
      <c r="IS646" s="68"/>
      <c r="JJ646" s="68"/>
    </row>
    <row r="647" spans="3:270" s="64" customFormat="1" x14ac:dyDescent="0.15">
      <c r="C647" s="65"/>
      <c r="G647" s="66"/>
      <c r="H647" s="66"/>
      <c r="Y647" s="68"/>
      <c r="AP647" s="68"/>
      <c r="BX647" s="68"/>
      <c r="DF647" s="68"/>
      <c r="DW647" s="68"/>
      <c r="EN647" s="68"/>
      <c r="FI647" s="68"/>
      <c r="FJ647" s="68"/>
      <c r="FK647" s="68"/>
      <c r="GB647" s="68"/>
      <c r="GS647" s="68"/>
      <c r="HK647" s="68"/>
      <c r="IB647" s="68"/>
      <c r="IS647" s="68"/>
      <c r="JJ647" s="68"/>
    </row>
    <row r="648" spans="3:270" s="64" customFormat="1" x14ac:dyDescent="0.15">
      <c r="C648" s="65"/>
      <c r="G648" s="66"/>
      <c r="H648" s="66"/>
      <c r="Y648" s="68"/>
      <c r="AP648" s="68"/>
      <c r="BX648" s="68"/>
      <c r="DF648" s="68"/>
      <c r="DW648" s="68"/>
      <c r="EN648" s="68"/>
      <c r="FI648" s="68"/>
      <c r="FJ648" s="68"/>
      <c r="FK648" s="68"/>
      <c r="GB648" s="68"/>
      <c r="GS648" s="68"/>
      <c r="HK648" s="68"/>
      <c r="IB648" s="68"/>
      <c r="IS648" s="68"/>
      <c r="JJ648" s="68"/>
    </row>
    <row r="649" spans="3:270" s="64" customFormat="1" x14ac:dyDescent="0.15">
      <c r="C649" s="65"/>
      <c r="G649" s="66"/>
      <c r="H649" s="66"/>
      <c r="Y649" s="68"/>
      <c r="AP649" s="68"/>
      <c r="BX649" s="68"/>
      <c r="DF649" s="68"/>
      <c r="DW649" s="68"/>
      <c r="EN649" s="68"/>
      <c r="FI649" s="68"/>
      <c r="FJ649" s="68"/>
      <c r="FK649" s="68"/>
      <c r="GB649" s="68"/>
      <c r="GS649" s="68"/>
      <c r="HK649" s="68"/>
      <c r="IB649" s="68"/>
      <c r="IS649" s="68"/>
      <c r="JJ649" s="68"/>
    </row>
    <row r="650" spans="3:270" s="64" customFormat="1" x14ac:dyDescent="0.15">
      <c r="C650" s="65"/>
      <c r="G650" s="66"/>
      <c r="H650" s="66"/>
      <c r="Y650" s="68"/>
      <c r="AP650" s="68"/>
      <c r="BX650" s="68"/>
      <c r="DF650" s="68"/>
      <c r="DW650" s="68"/>
      <c r="EN650" s="68"/>
      <c r="FI650" s="68"/>
      <c r="FJ650" s="68"/>
      <c r="FK650" s="68"/>
      <c r="GB650" s="68"/>
      <c r="GS650" s="68"/>
      <c r="HK650" s="68"/>
      <c r="IB650" s="68"/>
      <c r="IS650" s="68"/>
      <c r="JJ650" s="68"/>
    </row>
    <row r="651" spans="3:270" s="64" customFormat="1" x14ac:dyDescent="0.15">
      <c r="C651" s="65"/>
      <c r="G651" s="66"/>
      <c r="H651" s="66"/>
      <c r="Y651" s="68"/>
      <c r="AP651" s="68"/>
      <c r="BX651" s="68"/>
      <c r="DF651" s="68"/>
      <c r="DW651" s="68"/>
      <c r="EN651" s="68"/>
      <c r="FI651" s="68"/>
      <c r="FJ651" s="68"/>
      <c r="FK651" s="68"/>
      <c r="GB651" s="68"/>
      <c r="GS651" s="68"/>
      <c r="HK651" s="68"/>
      <c r="IB651" s="68"/>
      <c r="IS651" s="68"/>
      <c r="JJ651" s="68"/>
    </row>
    <row r="652" spans="3:270" s="64" customFormat="1" x14ac:dyDescent="0.15">
      <c r="C652" s="65"/>
      <c r="G652" s="66"/>
      <c r="H652" s="66"/>
      <c r="Y652" s="68"/>
      <c r="AP652" s="68"/>
      <c r="BX652" s="68"/>
      <c r="DF652" s="68"/>
      <c r="DW652" s="68"/>
      <c r="EN652" s="68"/>
      <c r="FI652" s="68"/>
      <c r="FJ652" s="68"/>
      <c r="FK652" s="68"/>
      <c r="GB652" s="68"/>
      <c r="GS652" s="68"/>
      <c r="HK652" s="68"/>
      <c r="IB652" s="68"/>
      <c r="IS652" s="68"/>
      <c r="JJ652" s="68"/>
    </row>
    <row r="653" spans="3:270" s="64" customFormat="1" x14ac:dyDescent="0.15">
      <c r="C653" s="65"/>
      <c r="G653" s="66"/>
      <c r="H653" s="66"/>
      <c r="Y653" s="68"/>
      <c r="AP653" s="68"/>
      <c r="BX653" s="68"/>
      <c r="DF653" s="68"/>
      <c r="DW653" s="68"/>
      <c r="EN653" s="68"/>
      <c r="FI653" s="68"/>
      <c r="FJ653" s="68"/>
      <c r="FK653" s="68"/>
      <c r="GB653" s="68"/>
      <c r="GS653" s="68"/>
      <c r="HK653" s="68"/>
      <c r="IB653" s="68"/>
      <c r="IS653" s="68"/>
      <c r="JJ653" s="68"/>
    </row>
    <row r="654" spans="3:270" s="64" customFormat="1" x14ac:dyDescent="0.15">
      <c r="C654" s="65"/>
      <c r="G654" s="66"/>
      <c r="H654" s="66"/>
      <c r="Y654" s="68"/>
      <c r="AP654" s="68"/>
      <c r="BX654" s="68"/>
      <c r="DF654" s="68"/>
      <c r="DW654" s="68"/>
      <c r="EN654" s="68"/>
      <c r="FI654" s="68"/>
      <c r="FJ654" s="68"/>
      <c r="FK654" s="68"/>
      <c r="GB654" s="68"/>
      <c r="GS654" s="68"/>
      <c r="HK654" s="68"/>
      <c r="IB654" s="68"/>
      <c r="IS654" s="68"/>
      <c r="JJ654" s="68"/>
    </row>
    <row r="655" spans="3:270" s="64" customFormat="1" x14ac:dyDescent="0.15">
      <c r="C655" s="65"/>
      <c r="G655" s="66"/>
      <c r="H655" s="66"/>
      <c r="Y655" s="68"/>
      <c r="AP655" s="68"/>
      <c r="BX655" s="68"/>
      <c r="DF655" s="68"/>
      <c r="DW655" s="68"/>
      <c r="EN655" s="68"/>
      <c r="FI655" s="68"/>
      <c r="FJ655" s="68"/>
      <c r="FK655" s="68"/>
      <c r="GB655" s="68"/>
      <c r="GS655" s="68"/>
      <c r="HK655" s="68"/>
      <c r="IB655" s="68"/>
      <c r="IS655" s="68"/>
      <c r="JJ655" s="68"/>
    </row>
    <row r="656" spans="3:270" s="64" customFormat="1" x14ac:dyDescent="0.15">
      <c r="C656" s="65"/>
      <c r="G656" s="66"/>
      <c r="H656" s="66"/>
      <c r="Y656" s="68"/>
      <c r="AP656" s="68"/>
      <c r="BX656" s="68"/>
      <c r="DF656" s="68"/>
      <c r="DW656" s="68"/>
      <c r="EN656" s="68"/>
      <c r="FI656" s="68"/>
      <c r="FJ656" s="68"/>
      <c r="FK656" s="68"/>
      <c r="GB656" s="68"/>
      <c r="GS656" s="68"/>
      <c r="HK656" s="68"/>
      <c r="IB656" s="68"/>
      <c r="IS656" s="68"/>
      <c r="JJ656" s="68"/>
    </row>
    <row r="657" spans="3:270" s="64" customFormat="1" x14ac:dyDescent="0.15">
      <c r="C657" s="65"/>
      <c r="G657" s="66"/>
      <c r="H657" s="66"/>
      <c r="Y657" s="68"/>
      <c r="AP657" s="68"/>
      <c r="BX657" s="68"/>
      <c r="DF657" s="68"/>
      <c r="DW657" s="68"/>
      <c r="EN657" s="68"/>
      <c r="FI657" s="68"/>
      <c r="FJ657" s="68"/>
      <c r="FK657" s="68"/>
      <c r="GB657" s="68"/>
      <c r="GS657" s="68"/>
      <c r="HK657" s="68"/>
      <c r="IB657" s="68"/>
      <c r="IS657" s="68"/>
      <c r="JJ657" s="68"/>
    </row>
    <row r="658" spans="3:270" s="64" customFormat="1" x14ac:dyDescent="0.15">
      <c r="C658" s="65"/>
      <c r="G658" s="66"/>
      <c r="H658" s="66"/>
      <c r="Y658" s="68"/>
      <c r="AP658" s="68"/>
      <c r="BX658" s="68"/>
      <c r="DF658" s="68"/>
      <c r="DW658" s="68"/>
      <c r="EN658" s="68"/>
      <c r="FI658" s="68"/>
      <c r="FJ658" s="68"/>
      <c r="FK658" s="68"/>
      <c r="GB658" s="68"/>
      <c r="GS658" s="68"/>
      <c r="HK658" s="68"/>
      <c r="IB658" s="68"/>
      <c r="IS658" s="68"/>
      <c r="JJ658" s="68"/>
    </row>
    <row r="659" spans="3:270" s="64" customFormat="1" x14ac:dyDescent="0.15">
      <c r="C659" s="65"/>
      <c r="G659" s="66"/>
      <c r="H659" s="66"/>
      <c r="Y659" s="68"/>
      <c r="AP659" s="68"/>
      <c r="BX659" s="68"/>
      <c r="DF659" s="68"/>
      <c r="DW659" s="68"/>
      <c r="EN659" s="68"/>
      <c r="FI659" s="68"/>
      <c r="FJ659" s="68"/>
      <c r="FK659" s="68"/>
      <c r="GB659" s="68"/>
      <c r="GS659" s="68"/>
      <c r="HK659" s="68"/>
      <c r="IB659" s="68"/>
      <c r="IS659" s="68"/>
      <c r="JJ659" s="68"/>
    </row>
    <row r="660" spans="3:270" s="64" customFormat="1" x14ac:dyDescent="0.15">
      <c r="C660" s="65"/>
      <c r="G660" s="66"/>
      <c r="H660" s="66"/>
      <c r="Y660" s="68"/>
      <c r="AP660" s="68"/>
      <c r="BX660" s="68"/>
      <c r="DF660" s="68"/>
      <c r="DW660" s="68"/>
      <c r="EN660" s="68"/>
      <c r="FI660" s="68"/>
      <c r="FJ660" s="68"/>
      <c r="FK660" s="68"/>
      <c r="GB660" s="68"/>
      <c r="GS660" s="68"/>
      <c r="HK660" s="68"/>
      <c r="IB660" s="68"/>
      <c r="IS660" s="68"/>
      <c r="JJ660" s="68"/>
    </row>
    <row r="661" spans="3:270" s="64" customFormat="1" x14ac:dyDescent="0.15">
      <c r="C661" s="65"/>
      <c r="G661" s="66"/>
      <c r="H661" s="66"/>
      <c r="Y661" s="68"/>
      <c r="AP661" s="68"/>
      <c r="BX661" s="68"/>
      <c r="DF661" s="68"/>
      <c r="DW661" s="68"/>
      <c r="EN661" s="68"/>
      <c r="FI661" s="68"/>
      <c r="FJ661" s="68"/>
      <c r="FK661" s="68"/>
      <c r="GB661" s="68"/>
      <c r="GS661" s="68"/>
      <c r="HK661" s="68"/>
      <c r="IB661" s="68"/>
      <c r="IS661" s="68"/>
      <c r="JJ661" s="68"/>
    </row>
    <row r="662" spans="3:270" s="64" customFormat="1" x14ac:dyDescent="0.15">
      <c r="C662" s="65"/>
      <c r="G662" s="66"/>
      <c r="H662" s="66"/>
      <c r="Y662" s="68"/>
      <c r="AP662" s="68"/>
      <c r="BX662" s="68"/>
      <c r="DF662" s="68"/>
      <c r="DW662" s="68"/>
      <c r="EN662" s="68"/>
      <c r="FI662" s="68"/>
      <c r="FJ662" s="68"/>
      <c r="FK662" s="68"/>
      <c r="GB662" s="68"/>
      <c r="GS662" s="68"/>
      <c r="HK662" s="68"/>
      <c r="IB662" s="68"/>
      <c r="IS662" s="68"/>
      <c r="JJ662" s="68"/>
    </row>
    <row r="663" spans="3:270" s="64" customFormat="1" x14ac:dyDescent="0.15">
      <c r="C663" s="65"/>
      <c r="G663" s="66"/>
      <c r="H663" s="66"/>
      <c r="Y663" s="68"/>
      <c r="AP663" s="68"/>
      <c r="BX663" s="68"/>
      <c r="DF663" s="68"/>
      <c r="DW663" s="68"/>
      <c r="EN663" s="68"/>
      <c r="FI663" s="68"/>
      <c r="FJ663" s="68"/>
      <c r="FK663" s="68"/>
      <c r="GB663" s="68"/>
      <c r="GS663" s="68"/>
      <c r="HK663" s="68"/>
      <c r="IB663" s="68"/>
      <c r="IS663" s="68"/>
      <c r="JJ663" s="68"/>
    </row>
    <row r="664" spans="3:270" s="64" customFormat="1" x14ac:dyDescent="0.15">
      <c r="C664" s="65"/>
      <c r="G664" s="66"/>
      <c r="H664" s="66"/>
      <c r="Y664" s="68"/>
      <c r="AP664" s="68"/>
      <c r="BX664" s="68"/>
      <c r="DF664" s="68"/>
      <c r="DW664" s="68"/>
      <c r="EN664" s="68"/>
      <c r="FI664" s="68"/>
      <c r="FJ664" s="68"/>
      <c r="FK664" s="68"/>
      <c r="GB664" s="68"/>
      <c r="GS664" s="68"/>
      <c r="HK664" s="68"/>
      <c r="IB664" s="68"/>
      <c r="IS664" s="68"/>
      <c r="JJ664" s="68"/>
    </row>
    <row r="665" spans="3:270" s="64" customFormat="1" x14ac:dyDescent="0.15">
      <c r="C665" s="65"/>
      <c r="G665" s="66"/>
      <c r="H665" s="66"/>
      <c r="Y665" s="68"/>
      <c r="AP665" s="68"/>
      <c r="BX665" s="68"/>
      <c r="DF665" s="68"/>
      <c r="DW665" s="68"/>
      <c r="EN665" s="68"/>
      <c r="FI665" s="68"/>
      <c r="FJ665" s="68"/>
      <c r="FK665" s="68"/>
      <c r="GB665" s="68"/>
      <c r="GS665" s="68"/>
      <c r="HK665" s="68"/>
      <c r="IB665" s="68"/>
      <c r="IS665" s="68"/>
      <c r="JJ665" s="68"/>
    </row>
    <row r="666" spans="3:270" s="64" customFormat="1" x14ac:dyDescent="0.15">
      <c r="C666" s="65"/>
      <c r="G666" s="66"/>
      <c r="H666" s="66"/>
      <c r="Y666" s="68"/>
      <c r="AP666" s="68"/>
      <c r="BX666" s="68"/>
      <c r="DF666" s="68"/>
      <c r="DW666" s="68"/>
      <c r="EN666" s="68"/>
      <c r="FI666" s="68"/>
      <c r="FJ666" s="68"/>
      <c r="FK666" s="68"/>
      <c r="GB666" s="68"/>
      <c r="GS666" s="68"/>
      <c r="HK666" s="68"/>
      <c r="IB666" s="68"/>
      <c r="IS666" s="68"/>
      <c r="JJ666" s="68"/>
    </row>
    <row r="667" spans="3:270" s="64" customFormat="1" x14ac:dyDescent="0.15">
      <c r="C667" s="65"/>
      <c r="G667" s="66"/>
      <c r="H667" s="66"/>
      <c r="Y667" s="68"/>
      <c r="AP667" s="68"/>
      <c r="BX667" s="68"/>
      <c r="DF667" s="68"/>
      <c r="DW667" s="68"/>
      <c r="EN667" s="68"/>
      <c r="FI667" s="68"/>
      <c r="FJ667" s="68"/>
      <c r="FK667" s="68"/>
      <c r="GB667" s="68"/>
      <c r="GS667" s="68"/>
      <c r="HK667" s="68"/>
      <c r="IB667" s="68"/>
      <c r="IS667" s="68"/>
      <c r="JJ667" s="68"/>
    </row>
    <row r="668" spans="3:270" s="64" customFormat="1" x14ac:dyDescent="0.15">
      <c r="C668" s="65"/>
      <c r="G668" s="66"/>
      <c r="H668" s="66"/>
      <c r="Y668" s="68"/>
      <c r="AP668" s="68"/>
      <c r="BX668" s="68"/>
      <c r="DF668" s="68"/>
      <c r="DW668" s="68"/>
      <c r="EN668" s="68"/>
      <c r="FI668" s="68"/>
      <c r="FJ668" s="68"/>
      <c r="FK668" s="68"/>
      <c r="GB668" s="68"/>
      <c r="GS668" s="68"/>
      <c r="HK668" s="68"/>
      <c r="IB668" s="68"/>
      <c r="IS668" s="68"/>
      <c r="JJ668" s="68"/>
    </row>
    <row r="669" spans="3:270" s="64" customFormat="1" x14ac:dyDescent="0.15">
      <c r="C669" s="65"/>
      <c r="G669" s="66"/>
      <c r="H669" s="66"/>
      <c r="Y669" s="68"/>
      <c r="AP669" s="68"/>
      <c r="BX669" s="68"/>
      <c r="DF669" s="68"/>
      <c r="DW669" s="68"/>
      <c r="EN669" s="68"/>
      <c r="FI669" s="68"/>
      <c r="FJ669" s="68"/>
      <c r="FK669" s="68"/>
      <c r="GB669" s="68"/>
      <c r="GS669" s="68"/>
      <c r="HK669" s="68"/>
      <c r="IB669" s="68"/>
      <c r="IS669" s="68"/>
      <c r="JJ669" s="68"/>
    </row>
    <row r="670" spans="3:270" s="64" customFormat="1" x14ac:dyDescent="0.15">
      <c r="C670" s="65"/>
      <c r="G670" s="66"/>
      <c r="H670" s="66"/>
      <c r="Y670" s="68"/>
      <c r="AP670" s="68"/>
      <c r="BX670" s="68"/>
      <c r="DF670" s="68"/>
      <c r="DW670" s="68"/>
      <c r="EN670" s="68"/>
      <c r="FI670" s="68"/>
      <c r="FJ670" s="68"/>
      <c r="FK670" s="68"/>
      <c r="GB670" s="68"/>
      <c r="GS670" s="68"/>
      <c r="HK670" s="68"/>
      <c r="IB670" s="68"/>
      <c r="IS670" s="68"/>
      <c r="JJ670" s="68"/>
    </row>
    <row r="671" spans="3:270" s="64" customFormat="1" x14ac:dyDescent="0.15">
      <c r="C671" s="65"/>
      <c r="G671" s="66"/>
      <c r="H671" s="66"/>
      <c r="Y671" s="68"/>
      <c r="AP671" s="68"/>
      <c r="BX671" s="68"/>
      <c r="DF671" s="68"/>
      <c r="DW671" s="68"/>
      <c r="EN671" s="68"/>
      <c r="FI671" s="68"/>
      <c r="FJ671" s="68"/>
      <c r="FK671" s="68"/>
      <c r="GB671" s="68"/>
      <c r="GS671" s="68"/>
      <c r="HK671" s="68"/>
      <c r="IB671" s="68"/>
      <c r="IS671" s="68"/>
      <c r="JJ671" s="68"/>
    </row>
    <row r="672" spans="3:270" s="64" customFormat="1" x14ac:dyDescent="0.15">
      <c r="C672" s="65"/>
      <c r="G672" s="66"/>
      <c r="H672" s="66"/>
      <c r="Y672" s="68"/>
      <c r="AP672" s="68"/>
      <c r="BX672" s="68"/>
      <c r="DF672" s="68"/>
      <c r="DW672" s="68"/>
      <c r="EN672" s="68"/>
      <c r="FI672" s="68"/>
      <c r="FJ672" s="68"/>
      <c r="FK672" s="68"/>
      <c r="GB672" s="68"/>
      <c r="GS672" s="68"/>
      <c r="HK672" s="68"/>
      <c r="IB672" s="68"/>
      <c r="IS672" s="68"/>
      <c r="JJ672" s="68"/>
    </row>
    <row r="673" spans="3:270" s="64" customFormat="1" x14ac:dyDescent="0.15">
      <c r="C673" s="65"/>
      <c r="G673" s="66"/>
      <c r="H673" s="66"/>
      <c r="Y673" s="68"/>
      <c r="AP673" s="68"/>
      <c r="BX673" s="68"/>
      <c r="DF673" s="68"/>
      <c r="DW673" s="68"/>
      <c r="EN673" s="68"/>
      <c r="FI673" s="68"/>
      <c r="FJ673" s="68"/>
      <c r="FK673" s="68"/>
      <c r="GB673" s="68"/>
      <c r="GS673" s="68"/>
      <c r="HK673" s="68"/>
      <c r="IB673" s="68"/>
      <c r="IS673" s="68"/>
      <c r="JJ673" s="68"/>
    </row>
    <row r="674" spans="3:270" s="64" customFormat="1" x14ac:dyDescent="0.15">
      <c r="C674" s="65"/>
      <c r="G674" s="66"/>
      <c r="H674" s="66"/>
      <c r="Y674" s="68"/>
      <c r="AP674" s="68"/>
      <c r="BX674" s="68"/>
      <c r="DF674" s="68"/>
      <c r="DW674" s="68"/>
      <c r="EN674" s="68"/>
      <c r="FI674" s="68"/>
      <c r="FJ674" s="68"/>
      <c r="FK674" s="68"/>
      <c r="GB674" s="68"/>
      <c r="GS674" s="68"/>
      <c r="HK674" s="68"/>
      <c r="IB674" s="68"/>
      <c r="IS674" s="68"/>
      <c r="JJ674" s="68"/>
    </row>
    <row r="675" spans="3:270" s="64" customFormat="1" x14ac:dyDescent="0.15">
      <c r="C675" s="65"/>
      <c r="G675" s="66"/>
      <c r="H675" s="66"/>
      <c r="Y675" s="68"/>
      <c r="AP675" s="68"/>
      <c r="BX675" s="68"/>
      <c r="DF675" s="68"/>
      <c r="DW675" s="68"/>
      <c r="EN675" s="68"/>
      <c r="FI675" s="68"/>
      <c r="FJ675" s="68"/>
      <c r="FK675" s="68"/>
      <c r="GB675" s="68"/>
      <c r="GS675" s="68"/>
      <c r="HK675" s="68"/>
      <c r="IB675" s="68"/>
      <c r="IS675" s="68"/>
      <c r="JJ675" s="68"/>
    </row>
    <row r="676" spans="3:270" s="64" customFormat="1" x14ac:dyDescent="0.15">
      <c r="C676" s="65"/>
      <c r="G676" s="66"/>
      <c r="H676" s="66"/>
      <c r="Y676" s="68"/>
      <c r="AP676" s="68"/>
      <c r="BX676" s="68"/>
      <c r="DF676" s="68"/>
      <c r="DW676" s="68"/>
      <c r="EN676" s="68"/>
      <c r="FI676" s="68"/>
      <c r="FJ676" s="68"/>
      <c r="FK676" s="68"/>
      <c r="GB676" s="68"/>
      <c r="GS676" s="68"/>
      <c r="HK676" s="68"/>
      <c r="IB676" s="68"/>
      <c r="IS676" s="68"/>
      <c r="JJ676" s="68"/>
    </row>
    <row r="677" spans="3:270" s="64" customFormat="1" x14ac:dyDescent="0.15">
      <c r="C677" s="65"/>
      <c r="G677" s="66"/>
      <c r="H677" s="66"/>
      <c r="Y677" s="68"/>
      <c r="AP677" s="68"/>
      <c r="BX677" s="68"/>
      <c r="DF677" s="68"/>
      <c r="DW677" s="68"/>
      <c r="EN677" s="68"/>
      <c r="FI677" s="68"/>
      <c r="FJ677" s="68"/>
      <c r="FK677" s="68"/>
      <c r="GB677" s="68"/>
      <c r="GS677" s="68"/>
      <c r="HK677" s="68"/>
      <c r="IB677" s="68"/>
      <c r="IS677" s="68"/>
      <c r="JJ677" s="68"/>
    </row>
    <row r="678" spans="3:270" s="64" customFormat="1" x14ac:dyDescent="0.15">
      <c r="C678" s="65"/>
      <c r="G678" s="66"/>
      <c r="H678" s="66"/>
      <c r="Y678" s="68"/>
      <c r="AP678" s="68"/>
      <c r="BX678" s="68"/>
      <c r="DF678" s="68"/>
      <c r="DW678" s="68"/>
      <c r="EN678" s="68"/>
      <c r="FI678" s="68"/>
      <c r="FJ678" s="68"/>
      <c r="FK678" s="68"/>
      <c r="GB678" s="68"/>
      <c r="GS678" s="68"/>
      <c r="HK678" s="68"/>
      <c r="IB678" s="68"/>
      <c r="IS678" s="68"/>
      <c r="JJ678" s="68"/>
    </row>
    <row r="679" spans="3:270" s="64" customFormat="1" x14ac:dyDescent="0.15">
      <c r="C679" s="65"/>
      <c r="G679" s="66"/>
      <c r="H679" s="66"/>
      <c r="Y679" s="68"/>
      <c r="AP679" s="68"/>
      <c r="BX679" s="68"/>
      <c r="DF679" s="68"/>
      <c r="DW679" s="68"/>
      <c r="EN679" s="68"/>
      <c r="FI679" s="68"/>
      <c r="FJ679" s="68"/>
      <c r="FK679" s="68"/>
      <c r="GB679" s="68"/>
      <c r="GS679" s="68"/>
      <c r="HK679" s="68"/>
      <c r="IB679" s="68"/>
      <c r="IS679" s="68"/>
      <c r="JJ679" s="68"/>
    </row>
    <row r="680" spans="3:270" s="64" customFormat="1" x14ac:dyDescent="0.15">
      <c r="C680" s="65"/>
      <c r="G680" s="66"/>
      <c r="H680" s="66"/>
      <c r="Y680" s="68"/>
      <c r="AP680" s="68"/>
      <c r="BX680" s="68"/>
      <c r="DF680" s="68"/>
      <c r="DW680" s="68"/>
      <c r="EN680" s="68"/>
      <c r="FI680" s="68"/>
      <c r="FJ680" s="68"/>
      <c r="FK680" s="68"/>
      <c r="GB680" s="68"/>
      <c r="GS680" s="68"/>
      <c r="HK680" s="68"/>
      <c r="IB680" s="68"/>
      <c r="IS680" s="68"/>
      <c r="JJ680" s="68"/>
    </row>
    <row r="681" spans="3:270" s="64" customFormat="1" x14ac:dyDescent="0.15">
      <c r="C681" s="65"/>
      <c r="G681" s="66"/>
      <c r="H681" s="66"/>
      <c r="Y681" s="68"/>
      <c r="AP681" s="68"/>
      <c r="BX681" s="68"/>
      <c r="DF681" s="68"/>
      <c r="DW681" s="68"/>
      <c r="EN681" s="68"/>
      <c r="FI681" s="68"/>
      <c r="FJ681" s="68"/>
      <c r="FK681" s="68"/>
      <c r="GB681" s="68"/>
      <c r="GS681" s="68"/>
      <c r="HK681" s="68"/>
      <c r="IB681" s="68"/>
      <c r="IS681" s="68"/>
      <c r="JJ681" s="68"/>
    </row>
    <row r="682" spans="3:270" s="64" customFormat="1" x14ac:dyDescent="0.15">
      <c r="C682" s="65"/>
      <c r="G682" s="66"/>
      <c r="H682" s="66"/>
      <c r="Y682" s="68"/>
      <c r="AP682" s="68"/>
      <c r="BX682" s="68"/>
      <c r="DF682" s="68"/>
      <c r="DW682" s="68"/>
      <c r="EN682" s="68"/>
      <c r="FI682" s="68"/>
      <c r="FJ682" s="68"/>
      <c r="FK682" s="68"/>
      <c r="GB682" s="68"/>
      <c r="GS682" s="68"/>
      <c r="HK682" s="68"/>
      <c r="IB682" s="68"/>
      <c r="IS682" s="68"/>
      <c r="JJ682" s="68"/>
    </row>
    <row r="683" spans="3:270" s="64" customFormat="1" x14ac:dyDescent="0.15">
      <c r="C683" s="65"/>
      <c r="G683" s="66"/>
      <c r="H683" s="66"/>
      <c r="Y683" s="68"/>
      <c r="AP683" s="68"/>
      <c r="BX683" s="68"/>
      <c r="DF683" s="68"/>
      <c r="DW683" s="68"/>
      <c r="EN683" s="68"/>
      <c r="FI683" s="68"/>
      <c r="FJ683" s="68"/>
      <c r="FK683" s="68"/>
      <c r="GB683" s="68"/>
      <c r="GS683" s="68"/>
      <c r="HK683" s="68"/>
      <c r="IB683" s="68"/>
      <c r="IS683" s="68"/>
      <c r="JJ683" s="68"/>
    </row>
    <row r="684" spans="3:270" s="64" customFormat="1" x14ac:dyDescent="0.15">
      <c r="C684" s="65"/>
      <c r="G684" s="66"/>
      <c r="H684" s="66"/>
      <c r="Y684" s="68"/>
      <c r="AP684" s="68"/>
      <c r="BX684" s="68"/>
      <c r="DF684" s="68"/>
      <c r="DW684" s="68"/>
      <c r="EN684" s="68"/>
      <c r="FI684" s="68"/>
      <c r="FJ684" s="68"/>
      <c r="FK684" s="68"/>
      <c r="GB684" s="68"/>
      <c r="GS684" s="68"/>
      <c r="HK684" s="68"/>
      <c r="IB684" s="68"/>
      <c r="IS684" s="68"/>
      <c r="JJ684" s="68"/>
    </row>
    <row r="685" spans="3:270" s="64" customFormat="1" x14ac:dyDescent="0.15">
      <c r="C685" s="65"/>
      <c r="G685" s="66"/>
      <c r="H685" s="66"/>
      <c r="Y685" s="68"/>
      <c r="AP685" s="68"/>
      <c r="BX685" s="68"/>
      <c r="DF685" s="68"/>
      <c r="DW685" s="68"/>
      <c r="EN685" s="68"/>
      <c r="FI685" s="68"/>
      <c r="FJ685" s="68"/>
      <c r="FK685" s="68"/>
      <c r="GB685" s="68"/>
      <c r="GS685" s="68"/>
      <c r="HK685" s="68"/>
      <c r="IB685" s="68"/>
      <c r="IS685" s="68"/>
      <c r="JJ685" s="68"/>
    </row>
    <row r="686" spans="3:270" s="64" customFormat="1" x14ac:dyDescent="0.15">
      <c r="C686" s="65"/>
      <c r="G686" s="66"/>
      <c r="H686" s="66"/>
      <c r="Y686" s="68"/>
      <c r="AP686" s="68"/>
      <c r="BX686" s="68"/>
      <c r="DF686" s="68"/>
      <c r="DW686" s="68"/>
      <c r="EN686" s="68"/>
      <c r="FI686" s="68"/>
      <c r="FJ686" s="68"/>
      <c r="FK686" s="68"/>
      <c r="GB686" s="68"/>
      <c r="GS686" s="68"/>
      <c r="HK686" s="68"/>
      <c r="IB686" s="68"/>
      <c r="IS686" s="68"/>
      <c r="JJ686" s="68"/>
    </row>
    <row r="687" spans="3:270" s="64" customFormat="1" x14ac:dyDescent="0.15">
      <c r="C687" s="65"/>
      <c r="G687" s="66"/>
      <c r="H687" s="66"/>
      <c r="Y687" s="68"/>
      <c r="AP687" s="68"/>
      <c r="BX687" s="68"/>
      <c r="DF687" s="68"/>
      <c r="DW687" s="68"/>
      <c r="EN687" s="68"/>
      <c r="FI687" s="68"/>
      <c r="FJ687" s="68"/>
      <c r="FK687" s="68"/>
      <c r="GB687" s="68"/>
      <c r="GS687" s="68"/>
      <c r="HK687" s="68"/>
      <c r="IB687" s="68"/>
      <c r="IS687" s="68"/>
      <c r="JJ687" s="68"/>
    </row>
    <row r="688" spans="3:270" s="64" customFormat="1" x14ac:dyDescent="0.15">
      <c r="C688" s="65"/>
      <c r="G688" s="66"/>
      <c r="H688" s="66"/>
      <c r="Y688" s="68"/>
      <c r="AP688" s="68"/>
      <c r="BX688" s="68"/>
      <c r="DF688" s="68"/>
      <c r="DW688" s="68"/>
      <c r="EN688" s="68"/>
      <c r="FI688" s="68"/>
      <c r="FJ688" s="68"/>
      <c r="FK688" s="68"/>
      <c r="GB688" s="68"/>
      <c r="GS688" s="68"/>
      <c r="HK688" s="68"/>
      <c r="IB688" s="68"/>
      <c r="IS688" s="68"/>
      <c r="JJ688" s="68"/>
    </row>
    <row r="689" spans="3:270" s="64" customFormat="1" x14ac:dyDescent="0.15">
      <c r="C689" s="65"/>
      <c r="G689" s="66"/>
      <c r="H689" s="66"/>
      <c r="Y689" s="68"/>
      <c r="AP689" s="68"/>
      <c r="BX689" s="68"/>
      <c r="DF689" s="68"/>
      <c r="DW689" s="68"/>
      <c r="EN689" s="68"/>
      <c r="FI689" s="68"/>
      <c r="FJ689" s="68"/>
      <c r="FK689" s="68"/>
      <c r="GB689" s="68"/>
      <c r="GS689" s="68"/>
      <c r="HK689" s="68"/>
      <c r="IB689" s="68"/>
      <c r="IS689" s="68"/>
      <c r="JJ689" s="68"/>
    </row>
    <row r="690" spans="3:270" s="64" customFormat="1" x14ac:dyDescent="0.15">
      <c r="C690" s="65"/>
      <c r="G690" s="66"/>
      <c r="H690" s="66"/>
      <c r="Y690" s="68"/>
      <c r="AP690" s="68"/>
      <c r="BX690" s="68"/>
      <c r="DF690" s="68"/>
      <c r="DW690" s="68"/>
      <c r="EN690" s="68"/>
      <c r="FI690" s="68"/>
      <c r="FJ690" s="68"/>
      <c r="FK690" s="68"/>
      <c r="GB690" s="68"/>
      <c r="GS690" s="68"/>
      <c r="HK690" s="68"/>
      <c r="IB690" s="68"/>
      <c r="IS690" s="68"/>
      <c r="JJ690" s="68"/>
    </row>
    <row r="691" spans="3:270" s="64" customFormat="1" x14ac:dyDescent="0.15">
      <c r="C691" s="65"/>
      <c r="G691" s="66"/>
      <c r="H691" s="66"/>
      <c r="Y691" s="68"/>
      <c r="AP691" s="68"/>
      <c r="BX691" s="68"/>
      <c r="DF691" s="68"/>
      <c r="DW691" s="68"/>
      <c r="EN691" s="68"/>
      <c r="FI691" s="68"/>
      <c r="FJ691" s="68"/>
      <c r="FK691" s="68"/>
      <c r="GB691" s="68"/>
      <c r="GS691" s="68"/>
      <c r="HK691" s="68"/>
      <c r="IB691" s="68"/>
      <c r="IS691" s="68"/>
      <c r="JJ691" s="68"/>
    </row>
    <row r="692" spans="3:270" s="64" customFormat="1" x14ac:dyDescent="0.15">
      <c r="C692" s="65"/>
      <c r="G692" s="66"/>
      <c r="H692" s="66"/>
      <c r="Y692" s="68"/>
      <c r="AP692" s="68"/>
      <c r="BX692" s="68"/>
      <c r="DF692" s="68"/>
      <c r="DW692" s="68"/>
      <c r="EN692" s="68"/>
      <c r="FI692" s="68"/>
      <c r="FJ692" s="68"/>
      <c r="FK692" s="68"/>
      <c r="GB692" s="68"/>
      <c r="GS692" s="68"/>
      <c r="HK692" s="68"/>
      <c r="IB692" s="68"/>
      <c r="IS692" s="68"/>
      <c r="JJ692" s="68"/>
    </row>
    <row r="693" spans="3:270" s="64" customFormat="1" x14ac:dyDescent="0.15">
      <c r="C693" s="65"/>
      <c r="G693" s="66"/>
      <c r="H693" s="66"/>
      <c r="Y693" s="68"/>
      <c r="AP693" s="68"/>
      <c r="BX693" s="68"/>
      <c r="DF693" s="68"/>
      <c r="DW693" s="68"/>
      <c r="EN693" s="68"/>
      <c r="FI693" s="68"/>
      <c r="FJ693" s="68"/>
      <c r="FK693" s="68"/>
      <c r="GB693" s="68"/>
      <c r="GS693" s="68"/>
      <c r="HK693" s="68"/>
      <c r="IB693" s="68"/>
      <c r="IS693" s="68"/>
      <c r="JJ693" s="68"/>
    </row>
    <row r="694" spans="3:270" s="64" customFormat="1" x14ac:dyDescent="0.15">
      <c r="C694" s="65"/>
      <c r="G694" s="66"/>
      <c r="H694" s="66"/>
      <c r="Y694" s="68"/>
      <c r="AP694" s="68"/>
      <c r="BX694" s="68"/>
      <c r="DF694" s="68"/>
      <c r="DW694" s="68"/>
      <c r="EN694" s="68"/>
      <c r="FI694" s="68"/>
      <c r="FJ694" s="68"/>
      <c r="FK694" s="68"/>
      <c r="GB694" s="68"/>
      <c r="GS694" s="68"/>
      <c r="HK694" s="68"/>
      <c r="IB694" s="68"/>
      <c r="IS694" s="68"/>
      <c r="JJ694" s="68"/>
    </row>
    <row r="695" spans="3:270" s="64" customFormat="1" x14ac:dyDescent="0.15">
      <c r="C695" s="65"/>
      <c r="G695" s="66"/>
      <c r="H695" s="66"/>
      <c r="Y695" s="68"/>
      <c r="AP695" s="68"/>
      <c r="BX695" s="68"/>
      <c r="DF695" s="68"/>
      <c r="DW695" s="68"/>
      <c r="EN695" s="68"/>
      <c r="FI695" s="68"/>
      <c r="FJ695" s="68"/>
      <c r="FK695" s="68"/>
      <c r="GB695" s="68"/>
      <c r="GS695" s="68"/>
      <c r="HK695" s="68"/>
      <c r="IB695" s="68"/>
      <c r="IS695" s="68"/>
      <c r="JJ695" s="68"/>
    </row>
    <row r="696" spans="3:270" s="64" customFormat="1" x14ac:dyDescent="0.15">
      <c r="C696" s="65"/>
      <c r="G696" s="66"/>
      <c r="H696" s="66"/>
      <c r="Y696" s="68"/>
      <c r="AP696" s="68"/>
      <c r="BX696" s="68"/>
      <c r="DF696" s="68"/>
      <c r="DW696" s="68"/>
      <c r="EN696" s="68"/>
      <c r="FI696" s="68"/>
      <c r="FJ696" s="68"/>
      <c r="FK696" s="68"/>
      <c r="GB696" s="68"/>
      <c r="GS696" s="68"/>
      <c r="HK696" s="68"/>
      <c r="IB696" s="68"/>
      <c r="IS696" s="68"/>
      <c r="JJ696" s="68"/>
    </row>
    <row r="697" spans="3:270" s="64" customFormat="1" x14ac:dyDescent="0.15">
      <c r="C697" s="65"/>
      <c r="G697" s="66"/>
      <c r="H697" s="66"/>
      <c r="Y697" s="68"/>
      <c r="AP697" s="68"/>
      <c r="BX697" s="68"/>
      <c r="DF697" s="68"/>
      <c r="DW697" s="68"/>
      <c r="EN697" s="68"/>
      <c r="FI697" s="68"/>
      <c r="FJ697" s="68"/>
      <c r="FK697" s="68"/>
      <c r="GB697" s="68"/>
      <c r="GS697" s="68"/>
      <c r="HK697" s="68"/>
      <c r="IB697" s="68"/>
      <c r="IS697" s="68"/>
      <c r="JJ697" s="68"/>
    </row>
    <row r="698" spans="3:270" s="64" customFormat="1" x14ac:dyDescent="0.15">
      <c r="C698" s="65"/>
      <c r="G698" s="66"/>
      <c r="H698" s="66"/>
      <c r="Y698" s="68"/>
      <c r="AP698" s="68"/>
      <c r="BX698" s="68"/>
      <c r="DF698" s="68"/>
      <c r="DW698" s="68"/>
      <c r="EN698" s="68"/>
      <c r="FI698" s="68"/>
      <c r="FJ698" s="68"/>
      <c r="FK698" s="68"/>
      <c r="GB698" s="68"/>
      <c r="GS698" s="68"/>
      <c r="HK698" s="68"/>
      <c r="IB698" s="68"/>
      <c r="IS698" s="68"/>
      <c r="JJ698" s="68"/>
    </row>
    <row r="699" spans="3:270" s="64" customFormat="1" x14ac:dyDescent="0.15">
      <c r="C699" s="65"/>
      <c r="G699" s="66"/>
      <c r="H699" s="66"/>
      <c r="Y699" s="68"/>
      <c r="AP699" s="68"/>
      <c r="BX699" s="68"/>
      <c r="DF699" s="68"/>
      <c r="DW699" s="68"/>
      <c r="EN699" s="68"/>
      <c r="FI699" s="68"/>
      <c r="FJ699" s="68"/>
      <c r="FK699" s="68"/>
      <c r="GB699" s="68"/>
      <c r="GS699" s="68"/>
      <c r="HK699" s="68"/>
      <c r="IB699" s="68"/>
      <c r="IS699" s="68"/>
      <c r="JJ699" s="68"/>
    </row>
    <row r="700" spans="3:270" s="64" customFormat="1" x14ac:dyDescent="0.15">
      <c r="C700" s="65"/>
      <c r="G700" s="66"/>
      <c r="H700" s="66"/>
      <c r="Y700" s="68"/>
      <c r="AP700" s="68"/>
      <c r="BX700" s="68"/>
      <c r="DF700" s="68"/>
      <c r="DW700" s="68"/>
      <c r="EN700" s="68"/>
      <c r="FI700" s="68"/>
      <c r="FJ700" s="68"/>
      <c r="FK700" s="68"/>
      <c r="GB700" s="68"/>
      <c r="GS700" s="68"/>
      <c r="HK700" s="68"/>
      <c r="IB700" s="68"/>
      <c r="IS700" s="68"/>
      <c r="JJ700" s="68"/>
    </row>
    <row r="701" spans="3:270" s="64" customFormat="1" x14ac:dyDescent="0.15">
      <c r="C701" s="65"/>
      <c r="G701" s="66"/>
      <c r="H701" s="66"/>
      <c r="Y701" s="68"/>
      <c r="AP701" s="68"/>
      <c r="BX701" s="68"/>
      <c r="DF701" s="68"/>
      <c r="DW701" s="68"/>
      <c r="EN701" s="68"/>
      <c r="FI701" s="68"/>
      <c r="FJ701" s="68"/>
      <c r="FK701" s="68"/>
      <c r="GB701" s="68"/>
      <c r="GS701" s="68"/>
      <c r="HK701" s="68"/>
      <c r="IB701" s="68"/>
      <c r="IS701" s="68"/>
      <c r="JJ701" s="68"/>
    </row>
    <row r="702" spans="3:270" s="64" customFormat="1" x14ac:dyDescent="0.15">
      <c r="C702" s="65"/>
      <c r="G702" s="66"/>
      <c r="H702" s="66"/>
      <c r="Y702" s="68"/>
      <c r="AP702" s="68"/>
      <c r="BX702" s="68"/>
      <c r="DF702" s="68"/>
      <c r="DW702" s="68"/>
      <c r="EN702" s="68"/>
      <c r="FI702" s="68"/>
      <c r="FJ702" s="68"/>
      <c r="FK702" s="68"/>
      <c r="GB702" s="68"/>
      <c r="GS702" s="68"/>
      <c r="HK702" s="68"/>
      <c r="IB702" s="68"/>
      <c r="IS702" s="68"/>
      <c r="JJ702" s="68"/>
    </row>
    <row r="703" spans="3:270" s="64" customFormat="1" x14ac:dyDescent="0.15">
      <c r="C703" s="65"/>
      <c r="G703" s="66"/>
      <c r="H703" s="66"/>
      <c r="Y703" s="68"/>
      <c r="AP703" s="68"/>
      <c r="BX703" s="68"/>
      <c r="DF703" s="68"/>
      <c r="DW703" s="68"/>
      <c r="EN703" s="68"/>
      <c r="FI703" s="68"/>
      <c r="FJ703" s="68"/>
      <c r="FK703" s="68"/>
      <c r="GB703" s="68"/>
      <c r="GS703" s="68"/>
      <c r="HK703" s="68"/>
      <c r="IB703" s="68"/>
      <c r="IS703" s="68"/>
      <c r="JJ703" s="68"/>
    </row>
    <row r="704" spans="3:270" s="64" customFormat="1" x14ac:dyDescent="0.15">
      <c r="C704" s="65"/>
      <c r="G704" s="66"/>
      <c r="H704" s="66"/>
      <c r="Y704" s="68"/>
      <c r="AP704" s="68"/>
      <c r="BX704" s="68"/>
      <c r="DF704" s="68"/>
      <c r="DW704" s="68"/>
      <c r="EN704" s="68"/>
      <c r="FI704" s="68"/>
      <c r="FJ704" s="68"/>
      <c r="FK704" s="68"/>
      <c r="GB704" s="68"/>
      <c r="GS704" s="68"/>
      <c r="HK704" s="68"/>
      <c r="IB704" s="68"/>
      <c r="IS704" s="68"/>
      <c r="JJ704" s="68"/>
    </row>
    <row r="705" spans="3:270" s="64" customFormat="1" x14ac:dyDescent="0.15">
      <c r="C705" s="65"/>
      <c r="G705" s="66"/>
      <c r="H705" s="66"/>
      <c r="Y705" s="68"/>
      <c r="AP705" s="68"/>
      <c r="BX705" s="68"/>
      <c r="DF705" s="68"/>
      <c r="DW705" s="68"/>
      <c r="EN705" s="68"/>
      <c r="FI705" s="68"/>
      <c r="FJ705" s="68"/>
      <c r="FK705" s="68"/>
      <c r="GB705" s="68"/>
      <c r="GS705" s="68"/>
      <c r="HK705" s="68"/>
      <c r="IB705" s="68"/>
      <c r="IS705" s="68"/>
      <c r="JJ705" s="68"/>
    </row>
    <row r="706" spans="3:270" s="64" customFormat="1" x14ac:dyDescent="0.15">
      <c r="C706" s="65"/>
      <c r="G706" s="66"/>
      <c r="H706" s="66"/>
      <c r="Y706" s="68"/>
      <c r="AP706" s="68"/>
      <c r="BX706" s="68"/>
      <c r="DF706" s="68"/>
      <c r="DW706" s="68"/>
      <c r="EN706" s="68"/>
      <c r="FI706" s="68"/>
      <c r="FJ706" s="68"/>
      <c r="FK706" s="68"/>
      <c r="GB706" s="68"/>
      <c r="GS706" s="68"/>
      <c r="HK706" s="68"/>
      <c r="IB706" s="68"/>
      <c r="IS706" s="68"/>
      <c r="JJ706" s="68"/>
    </row>
    <row r="707" spans="3:270" s="64" customFormat="1" x14ac:dyDescent="0.15">
      <c r="C707" s="65"/>
      <c r="G707" s="66"/>
      <c r="H707" s="66"/>
      <c r="Y707" s="68"/>
      <c r="AP707" s="68"/>
      <c r="BX707" s="68"/>
      <c r="DF707" s="68"/>
      <c r="DW707" s="68"/>
      <c r="EN707" s="68"/>
      <c r="FI707" s="68"/>
      <c r="FJ707" s="68"/>
      <c r="FK707" s="68"/>
      <c r="GB707" s="68"/>
      <c r="GS707" s="68"/>
      <c r="HK707" s="68"/>
      <c r="IB707" s="68"/>
      <c r="IS707" s="68"/>
      <c r="JJ707" s="68"/>
    </row>
    <row r="708" spans="3:270" s="64" customFormat="1" x14ac:dyDescent="0.15">
      <c r="C708" s="65"/>
      <c r="G708" s="66"/>
      <c r="H708" s="66"/>
      <c r="Y708" s="68"/>
      <c r="AP708" s="68"/>
      <c r="BX708" s="68"/>
      <c r="DF708" s="68"/>
      <c r="DW708" s="68"/>
      <c r="EN708" s="68"/>
      <c r="FI708" s="68"/>
      <c r="FJ708" s="68"/>
      <c r="FK708" s="68"/>
      <c r="GB708" s="68"/>
      <c r="GS708" s="68"/>
      <c r="HK708" s="68"/>
      <c r="IB708" s="68"/>
      <c r="IS708" s="68"/>
      <c r="JJ708" s="68"/>
    </row>
    <row r="709" spans="3:270" s="64" customFormat="1" x14ac:dyDescent="0.15">
      <c r="C709" s="65"/>
      <c r="G709" s="66"/>
      <c r="H709" s="66"/>
      <c r="Y709" s="68"/>
      <c r="AP709" s="68"/>
      <c r="BX709" s="68"/>
      <c r="DF709" s="68"/>
      <c r="DW709" s="68"/>
      <c r="EN709" s="68"/>
      <c r="FI709" s="68"/>
      <c r="FJ709" s="68"/>
      <c r="FK709" s="68"/>
      <c r="GB709" s="68"/>
      <c r="GS709" s="68"/>
      <c r="HK709" s="68"/>
      <c r="IB709" s="68"/>
      <c r="IS709" s="68"/>
      <c r="JJ709" s="68"/>
    </row>
    <row r="710" spans="3:270" s="64" customFormat="1" x14ac:dyDescent="0.15">
      <c r="C710" s="65"/>
      <c r="G710" s="66"/>
      <c r="H710" s="66"/>
      <c r="Y710" s="68"/>
      <c r="AP710" s="68"/>
      <c r="BX710" s="68"/>
      <c r="DF710" s="68"/>
      <c r="DW710" s="68"/>
      <c r="EN710" s="68"/>
      <c r="FI710" s="68"/>
      <c r="FJ710" s="68"/>
      <c r="FK710" s="68"/>
      <c r="GB710" s="68"/>
      <c r="GS710" s="68"/>
      <c r="HK710" s="68"/>
      <c r="IB710" s="68"/>
      <c r="IS710" s="68"/>
      <c r="JJ710" s="68"/>
    </row>
    <row r="711" spans="3:270" s="64" customFormat="1" x14ac:dyDescent="0.15">
      <c r="C711" s="65"/>
      <c r="G711" s="66"/>
      <c r="H711" s="66"/>
      <c r="Y711" s="68"/>
      <c r="AP711" s="68"/>
      <c r="BX711" s="68"/>
      <c r="DF711" s="68"/>
      <c r="DW711" s="68"/>
      <c r="EN711" s="68"/>
      <c r="FI711" s="68"/>
      <c r="FJ711" s="68"/>
      <c r="FK711" s="68"/>
      <c r="GB711" s="68"/>
      <c r="GS711" s="68"/>
      <c r="HK711" s="68"/>
      <c r="IB711" s="68"/>
      <c r="IS711" s="68"/>
      <c r="JJ711" s="68"/>
    </row>
    <row r="712" spans="3:270" s="64" customFormat="1" x14ac:dyDescent="0.15">
      <c r="C712" s="65"/>
      <c r="G712" s="66"/>
      <c r="H712" s="66"/>
      <c r="Y712" s="68"/>
      <c r="AP712" s="68"/>
      <c r="BX712" s="68"/>
      <c r="DF712" s="68"/>
      <c r="DW712" s="68"/>
      <c r="EN712" s="68"/>
      <c r="FI712" s="68"/>
      <c r="FJ712" s="68"/>
      <c r="FK712" s="68"/>
      <c r="GB712" s="68"/>
      <c r="GS712" s="68"/>
      <c r="HK712" s="68"/>
      <c r="IB712" s="68"/>
      <c r="IS712" s="68"/>
      <c r="JJ712" s="68"/>
    </row>
    <row r="713" spans="3:270" s="64" customFormat="1" x14ac:dyDescent="0.15">
      <c r="C713" s="65"/>
      <c r="G713" s="66"/>
      <c r="H713" s="66"/>
      <c r="Y713" s="68"/>
      <c r="AP713" s="68"/>
      <c r="BX713" s="68"/>
      <c r="DF713" s="68"/>
      <c r="DW713" s="68"/>
      <c r="EN713" s="68"/>
      <c r="FI713" s="68"/>
      <c r="FJ713" s="68"/>
      <c r="FK713" s="68"/>
      <c r="GB713" s="68"/>
      <c r="GS713" s="68"/>
      <c r="HK713" s="68"/>
      <c r="IB713" s="68"/>
      <c r="IS713" s="68"/>
      <c r="JJ713" s="68"/>
    </row>
    <row r="714" spans="3:270" s="64" customFormat="1" x14ac:dyDescent="0.15">
      <c r="C714" s="65"/>
      <c r="G714" s="66"/>
      <c r="H714" s="66"/>
      <c r="Y714" s="68"/>
      <c r="AP714" s="68"/>
      <c r="BX714" s="68"/>
      <c r="DF714" s="68"/>
      <c r="DW714" s="68"/>
      <c r="EN714" s="68"/>
      <c r="FI714" s="68"/>
      <c r="FJ714" s="68"/>
      <c r="FK714" s="68"/>
      <c r="GB714" s="68"/>
      <c r="GS714" s="68"/>
      <c r="HK714" s="68"/>
      <c r="IB714" s="68"/>
      <c r="IS714" s="68"/>
      <c r="JJ714" s="68"/>
    </row>
    <row r="715" spans="3:270" s="64" customFormat="1" x14ac:dyDescent="0.15">
      <c r="C715" s="65"/>
      <c r="G715" s="66"/>
      <c r="H715" s="66"/>
      <c r="Y715" s="68"/>
      <c r="AP715" s="68"/>
      <c r="BX715" s="68"/>
      <c r="DF715" s="68"/>
      <c r="DW715" s="68"/>
      <c r="EN715" s="68"/>
      <c r="FI715" s="68"/>
      <c r="FJ715" s="68"/>
      <c r="FK715" s="68"/>
      <c r="GB715" s="68"/>
      <c r="GS715" s="68"/>
      <c r="HK715" s="68"/>
      <c r="IB715" s="68"/>
      <c r="IS715" s="68"/>
      <c r="JJ715" s="68"/>
    </row>
    <row r="716" spans="3:270" s="64" customFormat="1" x14ac:dyDescent="0.15">
      <c r="C716" s="65"/>
      <c r="G716" s="66"/>
      <c r="H716" s="66"/>
      <c r="Y716" s="68"/>
      <c r="AP716" s="68"/>
      <c r="BX716" s="68"/>
      <c r="DF716" s="68"/>
      <c r="DW716" s="68"/>
      <c r="EN716" s="68"/>
      <c r="FI716" s="68"/>
      <c r="FJ716" s="68"/>
      <c r="FK716" s="68"/>
      <c r="GB716" s="68"/>
      <c r="GS716" s="68"/>
      <c r="HK716" s="68"/>
      <c r="IB716" s="68"/>
      <c r="IS716" s="68"/>
      <c r="JJ716" s="68"/>
    </row>
    <row r="717" spans="3:270" s="64" customFormat="1" x14ac:dyDescent="0.15">
      <c r="C717" s="65"/>
      <c r="G717" s="66"/>
      <c r="H717" s="66"/>
      <c r="Y717" s="68"/>
      <c r="AP717" s="68"/>
      <c r="BX717" s="68"/>
      <c r="DF717" s="68"/>
      <c r="DW717" s="68"/>
      <c r="EN717" s="68"/>
      <c r="FI717" s="68"/>
      <c r="FJ717" s="68"/>
      <c r="FK717" s="68"/>
      <c r="GB717" s="68"/>
      <c r="GS717" s="68"/>
      <c r="HK717" s="68"/>
      <c r="IB717" s="68"/>
      <c r="IS717" s="68"/>
      <c r="JJ717" s="68"/>
    </row>
    <row r="718" spans="3:270" s="64" customFormat="1" x14ac:dyDescent="0.15">
      <c r="C718" s="65"/>
      <c r="G718" s="66"/>
      <c r="H718" s="66"/>
      <c r="Y718" s="68"/>
      <c r="AP718" s="68"/>
      <c r="BX718" s="68"/>
      <c r="DF718" s="68"/>
      <c r="DW718" s="68"/>
      <c r="EN718" s="68"/>
      <c r="FI718" s="68"/>
      <c r="FJ718" s="68"/>
      <c r="FK718" s="68"/>
      <c r="GB718" s="68"/>
      <c r="GS718" s="68"/>
      <c r="HK718" s="68"/>
      <c r="IB718" s="68"/>
      <c r="IS718" s="68"/>
      <c r="JJ718" s="68"/>
    </row>
    <row r="719" spans="3:270" s="64" customFormat="1" x14ac:dyDescent="0.15">
      <c r="C719" s="65"/>
      <c r="G719" s="66"/>
      <c r="H719" s="66"/>
      <c r="Y719" s="68"/>
      <c r="AP719" s="68"/>
      <c r="BX719" s="68"/>
      <c r="DF719" s="68"/>
      <c r="DW719" s="68"/>
      <c r="EN719" s="68"/>
      <c r="FI719" s="68"/>
      <c r="FJ719" s="68"/>
      <c r="FK719" s="68"/>
      <c r="GB719" s="68"/>
      <c r="GS719" s="68"/>
      <c r="HK719" s="68"/>
      <c r="IB719" s="68"/>
      <c r="IS719" s="68"/>
      <c r="JJ719" s="68"/>
    </row>
    <row r="720" spans="3:270" s="64" customFormat="1" x14ac:dyDescent="0.15">
      <c r="C720" s="65"/>
      <c r="G720" s="66"/>
      <c r="H720" s="66"/>
      <c r="Y720" s="68"/>
      <c r="AP720" s="68"/>
      <c r="BX720" s="68"/>
      <c r="DF720" s="68"/>
      <c r="DW720" s="68"/>
      <c r="EN720" s="68"/>
      <c r="FI720" s="68"/>
      <c r="FJ720" s="68"/>
      <c r="FK720" s="68"/>
      <c r="GB720" s="68"/>
      <c r="GS720" s="68"/>
      <c r="HK720" s="68"/>
      <c r="IB720" s="68"/>
      <c r="IS720" s="68"/>
      <c r="JJ720" s="68"/>
    </row>
    <row r="721" spans="3:270" s="64" customFormat="1" x14ac:dyDescent="0.15">
      <c r="C721" s="65"/>
      <c r="G721" s="66"/>
      <c r="H721" s="66"/>
      <c r="Y721" s="68"/>
      <c r="AP721" s="68"/>
      <c r="BX721" s="68"/>
      <c r="DF721" s="68"/>
      <c r="DW721" s="68"/>
      <c r="EN721" s="68"/>
      <c r="FI721" s="68"/>
      <c r="FJ721" s="68"/>
      <c r="FK721" s="68"/>
      <c r="GB721" s="68"/>
      <c r="GS721" s="68"/>
      <c r="HK721" s="68"/>
      <c r="IB721" s="68"/>
      <c r="IS721" s="68"/>
      <c r="JJ721" s="68"/>
    </row>
    <row r="722" spans="3:270" s="64" customFormat="1" x14ac:dyDescent="0.15">
      <c r="C722" s="65"/>
      <c r="G722" s="66"/>
      <c r="H722" s="66"/>
      <c r="Y722" s="68"/>
      <c r="AP722" s="68"/>
      <c r="BX722" s="68"/>
      <c r="DF722" s="68"/>
      <c r="DW722" s="68"/>
      <c r="EN722" s="68"/>
      <c r="FI722" s="68"/>
      <c r="FJ722" s="68"/>
      <c r="FK722" s="68"/>
      <c r="GB722" s="68"/>
      <c r="GS722" s="68"/>
      <c r="HK722" s="68"/>
      <c r="IB722" s="68"/>
      <c r="IS722" s="68"/>
      <c r="JJ722" s="68"/>
    </row>
    <row r="723" spans="3:270" s="64" customFormat="1" x14ac:dyDescent="0.15">
      <c r="C723" s="65"/>
      <c r="G723" s="66"/>
      <c r="H723" s="66"/>
      <c r="Y723" s="68"/>
      <c r="AP723" s="68"/>
      <c r="BX723" s="68"/>
      <c r="DF723" s="68"/>
      <c r="DW723" s="68"/>
      <c r="EN723" s="68"/>
      <c r="FI723" s="68"/>
      <c r="FJ723" s="68"/>
      <c r="FK723" s="68"/>
      <c r="GB723" s="68"/>
      <c r="GS723" s="68"/>
      <c r="HK723" s="68"/>
      <c r="IB723" s="68"/>
      <c r="IS723" s="68"/>
      <c r="JJ723" s="68"/>
    </row>
    <row r="724" spans="3:270" s="64" customFormat="1" x14ac:dyDescent="0.15">
      <c r="C724" s="65"/>
      <c r="G724" s="66"/>
      <c r="H724" s="66"/>
      <c r="Y724" s="68"/>
      <c r="AP724" s="68"/>
      <c r="BX724" s="68"/>
      <c r="DF724" s="68"/>
      <c r="DW724" s="68"/>
      <c r="EN724" s="68"/>
      <c r="FI724" s="68"/>
      <c r="FJ724" s="68"/>
      <c r="FK724" s="68"/>
      <c r="GB724" s="68"/>
      <c r="GS724" s="68"/>
      <c r="HK724" s="68"/>
      <c r="IB724" s="68"/>
      <c r="IS724" s="68"/>
      <c r="JJ724" s="68"/>
    </row>
    <row r="725" spans="3:270" s="64" customFormat="1" x14ac:dyDescent="0.15">
      <c r="C725" s="65"/>
      <c r="G725" s="66"/>
      <c r="H725" s="66"/>
      <c r="Y725" s="68"/>
      <c r="AP725" s="68"/>
      <c r="BX725" s="68"/>
      <c r="DF725" s="68"/>
      <c r="DW725" s="68"/>
      <c r="EN725" s="68"/>
      <c r="FI725" s="68"/>
      <c r="FJ725" s="68"/>
      <c r="FK725" s="68"/>
      <c r="GB725" s="68"/>
      <c r="GS725" s="68"/>
      <c r="HK725" s="68"/>
      <c r="IB725" s="68"/>
      <c r="IS725" s="68"/>
      <c r="JJ725" s="68"/>
    </row>
    <row r="726" spans="3:270" s="64" customFormat="1" x14ac:dyDescent="0.15">
      <c r="C726" s="65"/>
      <c r="G726" s="66"/>
      <c r="H726" s="66"/>
      <c r="Y726" s="68"/>
      <c r="AP726" s="68"/>
      <c r="BX726" s="68"/>
      <c r="DF726" s="68"/>
      <c r="DW726" s="68"/>
      <c r="EN726" s="68"/>
      <c r="FI726" s="68"/>
      <c r="FJ726" s="68"/>
      <c r="FK726" s="68"/>
      <c r="GB726" s="68"/>
      <c r="GS726" s="68"/>
      <c r="HK726" s="68"/>
      <c r="IB726" s="68"/>
      <c r="IS726" s="68"/>
      <c r="JJ726" s="68"/>
    </row>
    <row r="727" spans="3:270" s="64" customFormat="1" x14ac:dyDescent="0.15">
      <c r="C727" s="65"/>
      <c r="G727" s="66"/>
      <c r="H727" s="66"/>
      <c r="Y727" s="68"/>
      <c r="AP727" s="68"/>
      <c r="BX727" s="68"/>
      <c r="DF727" s="68"/>
      <c r="DW727" s="68"/>
      <c r="EN727" s="68"/>
      <c r="FI727" s="68"/>
      <c r="FJ727" s="68"/>
      <c r="FK727" s="68"/>
      <c r="GB727" s="68"/>
      <c r="GS727" s="68"/>
      <c r="HK727" s="68"/>
      <c r="IB727" s="68"/>
      <c r="IS727" s="68"/>
      <c r="JJ727" s="68"/>
    </row>
    <row r="728" spans="3:270" s="64" customFormat="1" x14ac:dyDescent="0.15">
      <c r="C728" s="65"/>
      <c r="G728" s="66"/>
      <c r="H728" s="66"/>
      <c r="Y728" s="68"/>
      <c r="AP728" s="68"/>
      <c r="BX728" s="68"/>
      <c r="DF728" s="68"/>
      <c r="DW728" s="68"/>
      <c r="EN728" s="68"/>
      <c r="FI728" s="68"/>
      <c r="FJ728" s="68"/>
      <c r="FK728" s="68"/>
      <c r="GB728" s="68"/>
      <c r="GS728" s="68"/>
      <c r="HK728" s="68"/>
      <c r="IB728" s="68"/>
      <c r="IS728" s="68"/>
      <c r="JJ728" s="68"/>
    </row>
    <row r="729" spans="3:270" s="64" customFormat="1" x14ac:dyDescent="0.15">
      <c r="C729" s="65"/>
      <c r="G729" s="66"/>
      <c r="H729" s="66"/>
      <c r="Y729" s="68"/>
      <c r="AP729" s="68"/>
      <c r="BX729" s="68"/>
      <c r="DF729" s="68"/>
      <c r="DW729" s="68"/>
      <c r="EN729" s="68"/>
      <c r="FI729" s="68"/>
      <c r="FJ729" s="68"/>
      <c r="FK729" s="68"/>
      <c r="GB729" s="68"/>
      <c r="GS729" s="68"/>
      <c r="HK729" s="68"/>
      <c r="IB729" s="68"/>
      <c r="IS729" s="68"/>
      <c r="JJ729" s="68"/>
    </row>
    <row r="730" spans="3:270" s="64" customFormat="1" x14ac:dyDescent="0.15">
      <c r="C730" s="65"/>
      <c r="G730" s="66"/>
      <c r="H730" s="66"/>
      <c r="Y730" s="68"/>
      <c r="AP730" s="68"/>
      <c r="BX730" s="68"/>
      <c r="DF730" s="68"/>
      <c r="DW730" s="68"/>
      <c r="EN730" s="68"/>
      <c r="FI730" s="68"/>
      <c r="FJ730" s="68"/>
      <c r="FK730" s="68"/>
      <c r="GB730" s="68"/>
      <c r="GS730" s="68"/>
      <c r="HK730" s="68"/>
      <c r="IB730" s="68"/>
      <c r="IS730" s="68"/>
      <c r="JJ730" s="68"/>
    </row>
    <row r="731" spans="3:270" s="64" customFormat="1" x14ac:dyDescent="0.15">
      <c r="C731" s="65"/>
      <c r="G731" s="66"/>
      <c r="H731" s="66"/>
      <c r="Y731" s="68"/>
      <c r="AP731" s="68"/>
      <c r="BX731" s="68"/>
      <c r="DF731" s="68"/>
      <c r="DW731" s="68"/>
      <c r="EN731" s="68"/>
      <c r="FI731" s="68"/>
      <c r="FJ731" s="68"/>
      <c r="FK731" s="68"/>
      <c r="GB731" s="68"/>
      <c r="GS731" s="68"/>
      <c r="HK731" s="68"/>
      <c r="IB731" s="68"/>
      <c r="IS731" s="68"/>
      <c r="JJ731" s="68"/>
    </row>
    <row r="732" spans="3:270" s="64" customFormat="1" x14ac:dyDescent="0.15">
      <c r="C732" s="65"/>
      <c r="G732" s="66"/>
      <c r="H732" s="66"/>
      <c r="Y732" s="68"/>
      <c r="AP732" s="68"/>
      <c r="BX732" s="68"/>
      <c r="DF732" s="68"/>
      <c r="DW732" s="68"/>
      <c r="EN732" s="68"/>
      <c r="FI732" s="68"/>
      <c r="FJ732" s="68"/>
      <c r="FK732" s="68"/>
      <c r="GB732" s="68"/>
      <c r="GS732" s="68"/>
      <c r="HK732" s="68"/>
      <c r="IB732" s="68"/>
      <c r="IS732" s="68"/>
      <c r="JJ732" s="68"/>
    </row>
    <row r="733" spans="3:270" s="64" customFormat="1" x14ac:dyDescent="0.15">
      <c r="C733" s="65"/>
      <c r="G733" s="66"/>
      <c r="H733" s="66"/>
      <c r="Y733" s="68"/>
      <c r="AP733" s="68"/>
      <c r="BX733" s="68"/>
      <c r="DF733" s="68"/>
      <c r="DW733" s="68"/>
      <c r="EN733" s="68"/>
      <c r="FI733" s="68"/>
      <c r="FJ733" s="68"/>
      <c r="FK733" s="68"/>
      <c r="GB733" s="68"/>
      <c r="GS733" s="68"/>
      <c r="HK733" s="68"/>
      <c r="IB733" s="68"/>
      <c r="IS733" s="68"/>
      <c r="JJ733" s="68"/>
    </row>
    <row r="734" spans="3:270" s="64" customFormat="1" x14ac:dyDescent="0.15">
      <c r="C734" s="65"/>
      <c r="G734" s="66"/>
      <c r="H734" s="66"/>
      <c r="Y734" s="68"/>
      <c r="AP734" s="68"/>
      <c r="BX734" s="68"/>
      <c r="DF734" s="68"/>
      <c r="DW734" s="68"/>
      <c r="EN734" s="68"/>
      <c r="FI734" s="68"/>
      <c r="FJ734" s="68"/>
      <c r="FK734" s="68"/>
      <c r="GB734" s="68"/>
      <c r="GS734" s="68"/>
      <c r="HK734" s="68"/>
      <c r="IB734" s="68"/>
      <c r="IS734" s="68"/>
      <c r="JJ734" s="68"/>
    </row>
    <row r="735" spans="3:270" s="64" customFormat="1" x14ac:dyDescent="0.15">
      <c r="C735" s="65"/>
      <c r="G735" s="66"/>
      <c r="H735" s="66"/>
      <c r="Y735" s="68"/>
      <c r="AP735" s="68"/>
      <c r="BX735" s="68"/>
      <c r="DF735" s="68"/>
      <c r="DW735" s="68"/>
      <c r="EN735" s="68"/>
      <c r="FI735" s="68"/>
      <c r="FJ735" s="68"/>
      <c r="FK735" s="68"/>
      <c r="GB735" s="68"/>
      <c r="GS735" s="68"/>
      <c r="HK735" s="68"/>
      <c r="IB735" s="68"/>
      <c r="IS735" s="68"/>
      <c r="JJ735" s="68"/>
    </row>
    <row r="736" spans="3:270" s="64" customFormat="1" x14ac:dyDescent="0.15">
      <c r="C736" s="65"/>
      <c r="G736" s="66"/>
      <c r="H736" s="66"/>
      <c r="Y736" s="68"/>
      <c r="AP736" s="68"/>
      <c r="BX736" s="68"/>
      <c r="DF736" s="68"/>
      <c r="DW736" s="68"/>
      <c r="EN736" s="68"/>
      <c r="FI736" s="68"/>
      <c r="FJ736" s="68"/>
      <c r="FK736" s="68"/>
      <c r="GB736" s="68"/>
      <c r="GS736" s="68"/>
      <c r="HK736" s="68"/>
      <c r="IB736" s="68"/>
      <c r="IS736" s="68"/>
      <c r="JJ736" s="68"/>
    </row>
    <row r="737" spans="3:270" s="64" customFormat="1" x14ac:dyDescent="0.15">
      <c r="C737" s="65"/>
      <c r="G737" s="66"/>
      <c r="H737" s="66"/>
      <c r="Y737" s="68"/>
      <c r="AP737" s="68"/>
      <c r="BX737" s="68"/>
      <c r="DF737" s="68"/>
      <c r="DW737" s="68"/>
      <c r="EN737" s="68"/>
      <c r="FI737" s="68"/>
      <c r="FJ737" s="68"/>
      <c r="FK737" s="68"/>
      <c r="GB737" s="68"/>
      <c r="GS737" s="68"/>
      <c r="HK737" s="68"/>
      <c r="IB737" s="68"/>
      <c r="IS737" s="68"/>
      <c r="JJ737" s="68"/>
    </row>
    <row r="738" spans="3:270" s="64" customFormat="1" x14ac:dyDescent="0.15">
      <c r="C738" s="65"/>
      <c r="G738" s="66"/>
      <c r="H738" s="66"/>
      <c r="Y738" s="68"/>
      <c r="AP738" s="68"/>
      <c r="BX738" s="68"/>
      <c r="DF738" s="68"/>
      <c r="DW738" s="68"/>
      <c r="EN738" s="68"/>
      <c r="FI738" s="68"/>
      <c r="FJ738" s="68"/>
      <c r="FK738" s="68"/>
      <c r="GB738" s="68"/>
      <c r="GS738" s="68"/>
      <c r="HK738" s="68"/>
      <c r="IB738" s="68"/>
      <c r="IS738" s="68"/>
      <c r="JJ738" s="68"/>
    </row>
    <row r="739" spans="3:270" s="64" customFormat="1" x14ac:dyDescent="0.15">
      <c r="C739" s="65"/>
      <c r="G739" s="66"/>
      <c r="H739" s="66"/>
      <c r="Y739" s="68"/>
      <c r="AP739" s="68"/>
      <c r="BX739" s="68"/>
      <c r="DF739" s="68"/>
      <c r="DW739" s="68"/>
      <c r="EN739" s="68"/>
      <c r="FI739" s="68"/>
      <c r="FJ739" s="68"/>
      <c r="FK739" s="68"/>
      <c r="GB739" s="68"/>
      <c r="GS739" s="68"/>
      <c r="HK739" s="68"/>
      <c r="IB739" s="68"/>
      <c r="IS739" s="68"/>
      <c r="JJ739" s="68"/>
    </row>
    <row r="740" spans="3:270" s="64" customFormat="1" x14ac:dyDescent="0.15">
      <c r="C740" s="65"/>
      <c r="G740" s="66"/>
      <c r="H740" s="66"/>
      <c r="Y740" s="68"/>
      <c r="AP740" s="68"/>
      <c r="BX740" s="68"/>
      <c r="DF740" s="68"/>
      <c r="DW740" s="68"/>
      <c r="EN740" s="68"/>
      <c r="FI740" s="68"/>
      <c r="FJ740" s="68"/>
      <c r="FK740" s="68"/>
      <c r="GB740" s="68"/>
      <c r="GS740" s="68"/>
      <c r="HK740" s="68"/>
      <c r="IB740" s="68"/>
      <c r="IS740" s="68"/>
      <c r="JJ740" s="68"/>
    </row>
    <row r="741" spans="3:270" s="64" customFormat="1" x14ac:dyDescent="0.15">
      <c r="C741" s="65"/>
      <c r="G741" s="66"/>
      <c r="H741" s="66"/>
      <c r="Y741" s="68"/>
      <c r="AP741" s="68"/>
      <c r="BX741" s="68"/>
      <c r="DF741" s="68"/>
      <c r="DW741" s="68"/>
      <c r="EN741" s="68"/>
      <c r="FI741" s="68"/>
      <c r="FJ741" s="68"/>
      <c r="FK741" s="68"/>
      <c r="GB741" s="68"/>
      <c r="GS741" s="68"/>
      <c r="HK741" s="68"/>
      <c r="IB741" s="68"/>
      <c r="IS741" s="68"/>
      <c r="JJ741" s="68"/>
    </row>
    <row r="742" spans="3:270" s="64" customFormat="1" x14ac:dyDescent="0.15">
      <c r="C742" s="65"/>
      <c r="G742" s="66"/>
      <c r="H742" s="66"/>
      <c r="Y742" s="68"/>
      <c r="AP742" s="68"/>
      <c r="BX742" s="68"/>
      <c r="DF742" s="68"/>
      <c r="DW742" s="68"/>
      <c r="EN742" s="68"/>
      <c r="FI742" s="68"/>
      <c r="FJ742" s="68"/>
      <c r="FK742" s="68"/>
      <c r="GB742" s="68"/>
      <c r="GS742" s="68"/>
      <c r="HK742" s="68"/>
      <c r="IB742" s="68"/>
      <c r="IS742" s="68"/>
      <c r="JJ742" s="68"/>
    </row>
    <row r="743" spans="3:270" s="64" customFormat="1" x14ac:dyDescent="0.15">
      <c r="C743" s="65"/>
      <c r="G743" s="66"/>
      <c r="H743" s="66"/>
      <c r="Y743" s="68"/>
      <c r="AP743" s="68"/>
      <c r="BX743" s="68"/>
      <c r="DF743" s="68"/>
      <c r="DW743" s="68"/>
      <c r="EN743" s="68"/>
      <c r="FI743" s="68"/>
      <c r="FJ743" s="68"/>
      <c r="FK743" s="68"/>
      <c r="GB743" s="68"/>
      <c r="GS743" s="68"/>
      <c r="HK743" s="68"/>
      <c r="IB743" s="68"/>
      <c r="IS743" s="68"/>
      <c r="JJ743" s="68"/>
    </row>
    <row r="744" spans="3:270" s="64" customFormat="1" x14ac:dyDescent="0.15">
      <c r="C744" s="65"/>
      <c r="G744" s="66"/>
      <c r="H744" s="66"/>
      <c r="Y744" s="68"/>
      <c r="AP744" s="68"/>
      <c r="BX744" s="68"/>
      <c r="DF744" s="68"/>
      <c r="DW744" s="68"/>
      <c r="EN744" s="68"/>
      <c r="FI744" s="68"/>
      <c r="FJ744" s="68"/>
      <c r="FK744" s="68"/>
      <c r="GB744" s="68"/>
      <c r="GS744" s="68"/>
      <c r="HK744" s="68"/>
      <c r="IB744" s="68"/>
      <c r="IS744" s="68"/>
      <c r="JJ744" s="68"/>
    </row>
    <row r="745" spans="3:270" s="64" customFormat="1" x14ac:dyDescent="0.15">
      <c r="C745" s="65"/>
      <c r="G745" s="66"/>
      <c r="H745" s="66"/>
      <c r="Y745" s="68"/>
      <c r="AP745" s="68"/>
      <c r="BX745" s="68"/>
      <c r="DF745" s="68"/>
      <c r="DW745" s="68"/>
      <c r="EN745" s="68"/>
      <c r="FI745" s="68"/>
      <c r="FJ745" s="68"/>
      <c r="FK745" s="68"/>
      <c r="GB745" s="68"/>
      <c r="GS745" s="68"/>
      <c r="HK745" s="68"/>
      <c r="IB745" s="68"/>
      <c r="IS745" s="68"/>
      <c r="JJ745" s="68"/>
    </row>
    <row r="746" spans="3:270" s="64" customFormat="1" x14ac:dyDescent="0.15">
      <c r="C746" s="65"/>
      <c r="G746" s="66"/>
      <c r="H746" s="66"/>
      <c r="Y746" s="68"/>
      <c r="AP746" s="68"/>
      <c r="BX746" s="68"/>
      <c r="DF746" s="68"/>
      <c r="DW746" s="68"/>
      <c r="EN746" s="68"/>
      <c r="FI746" s="68"/>
      <c r="FJ746" s="68"/>
      <c r="FK746" s="68"/>
      <c r="GB746" s="68"/>
      <c r="GS746" s="68"/>
      <c r="HK746" s="68"/>
      <c r="IB746" s="68"/>
      <c r="IS746" s="68"/>
      <c r="JJ746" s="68"/>
    </row>
    <row r="747" spans="3:270" s="64" customFormat="1" x14ac:dyDescent="0.15">
      <c r="C747" s="65"/>
      <c r="G747" s="66"/>
      <c r="H747" s="66"/>
      <c r="Y747" s="68"/>
      <c r="AP747" s="68"/>
      <c r="BX747" s="68"/>
      <c r="DF747" s="68"/>
      <c r="DW747" s="68"/>
      <c r="EN747" s="68"/>
      <c r="FI747" s="68"/>
      <c r="FJ747" s="68"/>
      <c r="FK747" s="68"/>
      <c r="GB747" s="68"/>
      <c r="GS747" s="68"/>
      <c r="HK747" s="68"/>
      <c r="IB747" s="68"/>
      <c r="IS747" s="68"/>
      <c r="JJ747" s="68"/>
    </row>
    <row r="748" spans="3:270" s="64" customFormat="1" x14ac:dyDescent="0.15">
      <c r="C748" s="65"/>
      <c r="G748" s="66"/>
      <c r="H748" s="66"/>
      <c r="Y748" s="68"/>
      <c r="AP748" s="68"/>
      <c r="BX748" s="68"/>
      <c r="DF748" s="68"/>
      <c r="DW748" s="68"/>
      <c r="EN748" s="68"/>
      <c r="FI748" s="68"/>
      <c r="FJ748" s="68"/>
      <c r="FK748" s="68"/>
      <c r="GB748" s="68"/>
      <c r="GS748" s="68"/>
      <c r="HK748" s="68"/>
      <c r="IB748" s="68"/>
      <c r="IS748" s="68"/>
      <c r="JJ748" s="68"/>
    </row>
    <row r="749" spans="3:270" s="64" customFormat="1" x14ac:dyDescent="0.15">
      <c r="C749" s="65"/>
      <c r="G749" s="66"/>
      <c r="H749" s="66"/>
      <c r="Y749" s="68"/>
      <c r="AP749" s="68"/>
      <c r="BX749" s="68"/>
      <c r="DF749" s="68"/>
      <c r="DW749" s="68"/>
      <c r="EN749" s="68"/>
      <c r="FI749" s="68"/>
      <c r="FJ749" s="68"/>
      <c r="FK749" s="68"/>
      <c r="GB749" s="68"/>
      <c r="GS749" s="68"/>
      <c r="HK749" s="68"/>
      <c r="IB749" s="68"/>
      <c r="IS749" s="68"/>
      <c r="JJ749" s="68"/>
    </row>
    <row r="750" spans="3:270" s="64" customFormat="1" x14ac:dyDescent="0.15">
      <c r="C750" s="65"/>
      <c r="G750" s="66"/>
      <c r="H750" s="66"/>
      <c r="Y750" s="68"/>
      <c r="AP750" s="68"/>
      <c r="BX750" s="68"/>
      <c r="DF750" s="68"/>
      <c r="DW750" s="68"/>
      <c r="EN750" s="68"/>
      <c r="FI750" s="68"/>
      <c r="FJ750" s="68"/>
      <c r="FK750" s="68"/>
      <c r="GB750" s="68"/>
      <c r="GS750" s="68"/>
      <c r="HK750" s="68"/>
      <c r="IB750" s="68"/>
      <c r="IS750" s="68"/>
      <c r="JJ750" s="68"/>
    </row>
    <row r="751" spans="3:270" s="64" customFormat="1" x14ac:dyDescent="0.15">
      <c r="C751" s="65"/>
      <c r="G751" s="66"/>
      <c r="H751" s="66"/>
      <c r="Y751" s="68"/>
      <c r="AP751" s="68"/>
      <c r="BX751" s="68"/>
      <c r="DF751" s="68"/>
      <c r="DW751" s="68"/>
      <c r="EN751" s="68"/>
      <c r="FI751" s="68"/>
      <c r="FJ751" s="68"/>
      <c r="FK751" s="68"/>
      <c r="GB751" s="68"/>
      <c r="GS751" s="68"/>
      <c r="HK751" s="68"/>
      <c r="IB751" s="68"/>
      <c r="IS751" s="68"/>
      <c r="JJ751" s="68"/>
    </row>
    <row r="752" spans="3:270" s="64" customFormat="1" x14ac:dyDescent="0.15">
      <c r="C752" s="65"/>
      <c r="G752" s="66"/>
      <c r="H752" s="66"/>
      <c r="Y752" s="68"/>
      <c r="AP752" s="68"/>
      <c r="BX752" s="68"/>
      <c r="DF752" s="68"/>
      <c r="DW752" s="68"/>
      <c r="EN752" s="68"/>
      <c r="FI752" s="68"/>
      <c r="FJ752" s="68"/>
      <c r="FK752" s="68"/>
      <c r="GB752" s="68"/>
      <c r="GS752" s="68"/>
      <c r="HK752" s="68"/>
      <c r="IB752" s="68"/>
      <c r="IS752" s="68"/>
      <c r="JJ752" s="68"/>
    </row>
    <row r="753" spans="3:270" s="64" customFormat="1" x14ac:dyDescent="0.15">
      <c r="C753" s="65"/>
      <c r="G753" s="66"/>
      <c r="H753" s="66"/>
      <c r="Y753" s="68"/>
      <c r="AP753" s="68"/>
      <c r="BX753" s="68"/>
      <c r="DF753" s="68"/>
      <c r="DW753" s="68"/>
      <c r="EN753" s="68"/>
      <c r="FI753" s="68"/>
      <c r="FJ753" s="68"/>
      <c r="FK753" s="68"/>
      <c r="GB753" s="68"/>
      <c r="GS753" s="68"/>
      <c r="HK753" s="68"/>
      <c r="IB753" s="68"/>
      <c r="IS753" s="68"/>
      <c r="JJ753" s="68"/>
    </row>
    <row r="754" spans="3:270" s="64" customFormat="1" x14ac:dyDescent="0.15">
      <c r="C754" s="65"/>
      <c r="G754" s="66"/>
      <c r="H754" s="66"/>
      <c r="Y754" s="68"/>
      <c r="AP754" s="68"/>
      <c r="BX754" s="68"/>
      <c r="DF754" s="68"/>
      <c r="DW754" s="68"/>
      <c r="EN754" s="68"/>
      <c r="FI754" s="68"/>
      <c r="FJ754" s="68"/>
      <c r="FK754" s="68"/>
      <c r="GB754" s="68"/>
      <c r="GS754" s="68"/>
      <c r="HK754" s="68"/>
      <c r="IB754" s="68"/>
      <c r="IS754" s="68"/>
      <c r="JJ754" s="68"/>
    </row>
    <row r="755" spans="3:270" s="64" customFormat="1" x14ac:dyDescent="0.15">
      <c r="C755" s="65"/>
      <c r="G755" s="66"/>
      <c r="H755" s="66"/>
      <c r="Y755" s="68"/>
      <c r="AP755" s="68"/>
      <c r="BX755" s="68"/>
      <c r="DF755" s="68"/>
      <c r="DW755" s="68"/>
      <c r="EN755" s="68"/>
      <c r="FI755" s="68"/>
      <c r="FJ755" s="68"/>
      <c r="FK755" s="68"/>
      <c r="GB755" s="68"/>
      <c r="GS755" s="68"/>
      <c r="HK755" s="68"/>
      <c r="IB755" s="68"/>
      <c r="IS755" s="68"/>
      <c r="JJ755" s="68"/>
    </row>
    <row r="756" spans="3:270" s="64" customFormat="1" x14ac:dyDescent="0.15">
      <c r="C756" s="65"/>
      <c r="G756" s="66"/>
      <c r="H756" s="66"/>
      <c r="Y756" s="68"/>
      <c r="AP756" s="68"/>
      <c r="BX756" s="68"/>
      <c r="DF756" s="68"/>
      <c r="DW756" s="68"/>
      <c r="EN756" s="68"/>
      <c r="FI756" s="68"/>
      <c r="FJ756" s="68"/>
      <c r="FK756" s="68"/>
      <c r="GB756" s="68"/>
      <c r="GS756" s="68"/>
      <c r="HK756" s="68"/>
      <c r="IB756" s="68"/>
      <c r="IS756" s="68"/>
      <c r="JJ756" s="68"/>
    </row>
    <row r="757" spans="3:270" s="64" customFormat="1" x14ac:dyDescent="0.15">
      <c r="C757" s="65"/>
      <c r="G757" s="66"/>
      <c r="H757" s="66"/>
      <c r="Y757" s="68"/>
      <c r="AP757" s="68"/>
      <c r="BX757" s="68"/>
      <c r="DF757" s="68"/>
      <c r="DW757" s="68"/>
      <c r="EN757" s="68"/>
      <c r="FI757" s="68"/>
      <c r="FJ757" s="68"/>
      <c r="FK757" s="68"/>
      <c r="GB757" s="68"/>
      <c r="GS757" s="68"/>
      <c r="HK757" s="68"/>
      <c r="IB757" s="68"/>
      <c r="IS757" s="68"/>
      <c r="JJ757" s="68"/>
    </row>
    <row r="758" spans="3:270" s="64" customFormat="1" x14ac:dyDescent="0.15">
      <c r="C758" s="65"/>
      <c r="G758" s="66"/>
      <c r="H758" s="66"/>
      <c r="Y758" s="68"/>
      <c r="AP758" s="68"/>
      <c r="BX758" s="68"/>
      <c r="DF758" s="68"/>
      <c r="DW758" s="68"/>
      <c r="EN758" s="68"/>
      <c r="FI758" s="68"/>
      <c r="FJ758" s="68"/>
      <c r="FK758" s="68"/>
      <c r="GB758" s="68"/>
      <c r="GS758" s="68"/>
      <c r="HK758" s="68"/>
      <c r="IB758" s="68"/>
      <c r="IS758" s="68"/>
      <c r="JJ758" s="68"/>
    </row>
    <row r="759" spans="3:270" s="64" customFormat="1" x14ac:dyDescent="0.15">
      <c r="C759" s="65"/>
      <c r="G759" s="66"/>
      <c r="H759" s="66"/>
      <c r="Y759" s="68"/>
      <c r="AP759" s="68"/>
      <c r="BX759" s="68"/>
      <c r="DF759" s="68"/>
      <c r="DW759" s="68"/>
      <c r="EN759" s="68"/>
      <c r="FI759" s="68"/>
      <c r="FJ759" s="68"/>
      <c r="FK759" s="68"/>
      <c r="GB759" s="68"/>
      <c r="GS759" s="68"/>
      <c r="HK759" s="68"/>
      <c r="IB759" s="68"/>
      <c r="IS759" s="68"/>
      <c r="JJ759" s="68"/>
    </row>
    <row r="760" spans="3:270" s="64" customFormat="1" x14ac:dyDescent="0.15">
      <c r="C760" s="65"/>
      <c r="G760" s="66"/>
      <c r="H760" s="66"/>
      <c r="Y760" s="68"/>
      <c r="AP760" s="68"/>
      <c r="BX760" s="68"/>
      <c r="DF760" s="68"/>
      <c r="DW760" s="68"/>
      <c r="EN760" s="68"/>
      <c r="FI760" s="68"/>
      <c r="FJ760" s="68"/>
      <c r="FK760" s="68"/>
      <c r="GB760" s="68"/>
      <c r="GS760" s="68"/>
      <c r="HK760" s="68"/>
      <c r="IB760" s="68"/>
      <c r="IS760" s="68"/>
      <c r="JJ760" s="68"/>
    </row>
    <row r="761" spans="3:270" s="64" customFormat="1" x14ac:dyDescent="0.15">
      <c r="C761" s="65"/>
      <c r="G761" s="66"/>
      <c r="H761" s="66"/>
      <c r="Y761" s="68"/>
      <c r="AP761" s="68"/>
      <c r="BX761" s="68"/>
      <c r="DF761" s="68"/>
      <c r="DW761" s="68"/>
      <c r="EN761" s="68"/>
      <c r="FI761" s="68"/>
      <c r="FJ761" s="68"/>
      <c r="FK761" s="68"/>
      <c r="GB761" s="68"/>
      <c r="GS761" s="68"/>
      <c r="HK761" s="68"/>
      <c r="IB761" s="68"/>
      <c r="IS761" s="68"/>
      <c r="JJ761" s="68"/>
    </row>
    <row r="762" spans="3:270" s="64" customFormat="1" x14ac:dyDescent="0.15">
      <c r="C762" s="65"/>
      <c r="G762" s="66"/>
      <c r="H762" s="66"/>
      <c r="Y762" s="68"/>
      <c r="AP762" s="68"/>
      <c r="BX762" s="68"/>
      <c r="DF762" s="68"/>
      <c r="DW762" s="68"/>
      <c r="EN762" s="68"/>
      <c r="FI762" s="68"/>
      <c r="FJ762" s="68"/>
      <c r="FK762" s="68"/>
      <c r="GB762" s="68"/>
      <c r="GS762" s="68"/>
      <c r="HK762" s="68"/>
      <c r="IB762" s="68"/>
      <c r="IS762" s="68"/>
      <c r="JJ762" s="68"/>
    </row>
    <row r="763" spans="3:270" s="64" customFormat="1" x14ac:dyDescent="0.15">
      <c r="C763" s="65"/>
      <c r="G763" s="66"/>
      <c r="H763" s="66"/>
      <c r="Y763" s="68"/>
      <c r="AP763" s="68"/>
      <c r="BX763" s="68"/>
      <c r="DF763" s="68"/>
      <c r="DW763" s="68"/>
      <c r="EN763" s="68"/>
      <c r="FI763" s="68"/>
      <c r="FJ763" s="68"/>
      <c r="FK763" s="68"/>
      <c r="GB763" s="68"/>
      <c r="GS763" s="68"/>
      <c r="HK763" s="68"/>
      <c r="IB763" s="68"/>
      <c r="IS763" s="68"/>
      <c r="JJ763" s="68"/>
    </row>
    <row r="764" spans="3:270" s="64" customFormat="1" x14ac:dyDescent="0.15">
      <c r="C764" s="65"/>
      <c r="G764" s="66"/>
      <c r="H764" s="66"/>
      <c r="Y764" s="68"/>
      <c r="AP764" s="68"/>
      <c r="BX764" s="68"/>
      <c r="DF764" s="68"/>
      <c r="DW764" s="68"/>
      <c r="EN764" s="68"/>
      <c r="FI764" s="68"/>
      <c r="FJ764" s="68"/>
      <c r="FK764" s="68"/>
      <c r="GB764" s="68"/>
      <c r="GS764" s="68"/>
      <c r="HK764" s="68"/>
      <c r="IB764" s="68"/>
      <c r="IS764" s="68"/>
      <c r="JJ764" s="68"/>
    </row>
    <row r="765" spans="3:270" s="64" customFormat="1" x14ac:dyDescent="0.15">
      <c r="C765" s="65"/>
      <c r="G765" s="66"/>
      <c r="H765" s="66"/>
      <c r="Y765" s="68"/>
      <c r="AP765" s="68"/>
      <c r="BX765" s="68"/>
      <c r="DF765" s="68"/>
      <c r="DW765" s="68"/>
      <c r="EN765" s="68"/>
      <c r="FI765" s="68"/>
      <c r="FJ765" s="68"/>
      <c r="FK765" s="68"/>
      <c r="GB765" s="68"/>
      <c r="GS765" s="68"/>
      <c r="HK765" s="68"/>
      <c r="IB765" s="68"/>
      <c r="IS765" s="68"/>
      <c r="JJ765" s="68"/>
    </row>
    <row r="766" spans="3:270" s="64" customFormat="1" x14ac:dyDescent="0.15">
      <c r="C766" s="65"/>
      <c r="G766" s="66"/>
      <c r="H766" s="66"/>
      <c r="Y766" s="68"/>
      <c r="AP766" s="68"/>
      <c r="BX766" s="68"/>
      <c r="DF766" s="68"/>
      <c r="DW766" s="68"/>
      <c r="EN766" s="68"/>
      <c r="FI766" s="68"/>
      <c r="FJ766" s="68"/>
      <c r="FK766" s="68"/>
      <c r="GB766" s="68"/>
      <c r="GS766" s="68"/>
      <c r="HK766" s="68"/>
      <c r="IB766" s="68"/>
      <c r="IS766" s="68"/>
      <c r="JJ766" s="68"/>
    </row>
    <row r="767" spans="3:270" s="64" customFormat="1" x14ac:dyDescent="0.15">
      <c r="C767" s="65"/>
      <c r="G767" s="66"/>
      <c r="H767" s="66"/>
      <c r="Y767" s="68"/>
      <c r="AP767" s="68"/>
      <c r="BX767" s="68"/>
      <c r="DF767" s="68"/>
      <c r="DW767" s="68"/>
      <c r="EN767" s="68"/>
      <c r="FI767" s="68"/>
      <c r="FJ767" s="68"/>
      <c r="FK767" s="68"/>
      <c r="GB767" s="68"/>
      <c r="GS767" s="68"/>
      <c r="HK767" s="68"/>
      <c r="IB767" s="68"/>
      <c r="IS767" s="68"/>
      <c r="JJ767" s="68"/>
    </row>
    <row r="768" spans="3:270" s="64" customFormat="1" x14ac:dyDescent="0.15">
      <c r="C768" s="65"/>
      <c r="G768" s="66"/>
      <c r="H768" s="66"/>
      <c r="Y768" s="68"/>
      <c r="AP768" s="68"/>
      <c r="BX768" s="68"/>
      <c r="DF768" s="68"/>
      <c r="DW768" s="68"/>
      <c r="EN768" s="68"/>
      <c r="FI768" s="68"/>
      <c r="FJ768" s="68"/>
      <c r="FK768" s="68"/>
      <c r="GB768" s="68"/>
      <c r="GS768" s="68"/>
      <c r="HK768" s="68"/>
      <c r="IB768" s="68"/>
      <c r="IS768" s="68"/>
      <c r="JJ768" s="68"/>
    </row>
    <row r="769" spans="3:270" s="64" customFormat="1" x14ac:dyDescent="0.15">
      <c r="C769" s="65"/>
      <c r="G769" s="66"/>
      <c r="H769" s="66"/>
      <c r="Y769" s="68"/>
      <c r="AP769" s="68"/>
      <c r="BX769" s="68"/>
      <c r="DF769" s="68"/>
      <c r="DW769" s="68"/>
      <c r="EN769" s="68"/>
      <c r="FI769" s="68"/>
      <c r="FJ769" s="68"/>
      <c r="FK769" s="68"/>
      <c r="GB769" s="68"/>
      <c r="GS769" s="68"/>
      <c r="HK769" s="68"/>
      <c r="IB769" s="68"/>
      <c r="IS769" s="68"/>
      <c r="JJ769" s="68"/>
    </row>
    <row r="770" spans="3:270" s="64" customFormat="1" x14ac:dyDescent="0.15">
      <c r="C770" s="65"/>
      <c r="G770" s="66"/>
      <c r="H770" s="66"/>
      <c r="Y770" s="68"/>
      <c r="AP770" s="68"/>
      <c r="BX770" s="68"/>
      <c r="DF770" s="68"/>
      <c r="DW770" s="68"/>
      <c r="EN770" s="68"/>
      <c r="FI770" s="68"/>
      <c r="FJ770" s="68"/>
      <c r="FK770" s="68"/>
      <c r="GB770" s="68"/>
      <c r="GS770" s="68"/>
      <c r="HK770" s="68"/>
      <c r="IB770" s="68"/>
      <c r="IS770" s="68"/>
      <c r="JJ770" s="68"/>
    </row>
    <row r="771" spans="3:270" s="64" customFormat="1" x14ac:dyDescent="0.15">
      <c r="C771" s="65"/>
      <c r="G771" s="66"/>
      <c r="H771" s="66"/>
      <c r="Y771" s="68"/>
      <c r="AP771" s="68"/>
      <c r="BX771" s="68"/>
      <c r="DF771" s="68"/>
      <c r="DW771" s="68"/>
      <c r="EN771" s="68"/>
      <c r="FI771" s="68"/>
      <c r="FJ771" s="68"/>
      <c r="FK771" s="68"/>
      <c r="GB771" s="68"/>
      <c r="GS771" s="68"/>
      <c r="HK771" s="68"/>
      <c r="IB771" s="68"/>
      <c r="IS771" s="68"/>
      <c r="JJ771" s="68"/>
    </row>
    <row r="772" spans="3:270" s="64" customFormat="1" x14ac:dyDescent="0.15">
      <c r="C772" s="65"/>
      <c r="G772" s="66"/>
      <c r="H772" s="66"/>
      <c r="Y772" s="68"/>
      <c r="AP772" s="68"/>
      <c r="BX772" s="68"/>
      <c r="DF772" s="68"/>
      <c r="DW772" s="68"/>
      <c r="EN772" s="68"/>
      <c r="FI772" s="68"/>
      <c r="FJ772" s="68"/>
      <c r="FK772" s="68"/>
      <c r="GB772" s="68"/>
      <c r="GS772" s="68"/>
      <c r="HK772" s="68"/>
      <c r="IB772" s="68"/>
      <c r="IS772" s="68"/>
      <c r="JJ772" s="68"/>
    </row>
    <row r="773" spans="3:270" s="64" customFormat="1" x14ac:dyDescent="0.15">
      <c r="C773" s="65"/>
      <c r="G773" s="66"/>
      <c r="H773" s="66"/>
      <c r="Y773" s="68"/>
      <c r="AP773" s="68"/>
      <c r="BX773" s="68"/>
      <c r="DF773" s="68"/>
      <c r="DW773" s="68"/>
      <c r="EN773" s="68"/>
      <c r="FI773" s="68"/>
      <c r="FJ773" s="68"/>
      <c r="FK773" s="68"/>
      <c r="GB773" s="68"/>
      <c r="GS773" s="68"/>
      <c r="HK773" s="68"/>
      <c r="IB773" s="68"/>
      <c r="IS773" s="68"/>
      <c r="JJ773" s="68"/>
    </row>
    <row r="774" spans="3:270" s="64" customFormat="1" x14ac:dyDescent="0.15">
      <c r="C774" s="65"/>
      <c r="G774" s="66"/>
      <c r="H774" s="66"/>
      <c r="Y774" s="68"/>
      <c r="AP774" s="68"/>
      <c r="BX774" s="68"/>
      <c r="DF774" s="68"/>
      <c r="DW774" s="68"/>
      <c r="EN774" s="68"/>
      <c r="FI774" s="68"/>
      <c r="FJ774" s="68"/>
      <c r="FK774" s="68"/>
      <c r="GB774" s="68"/>
      <c r="GS774" s="68"/>
      <c r="HK774" s="68"/>
      <c r="IB774" s="68"/>
      <c r="IS774" s="68"/>
      <c r="JJ774" s="68"/>
    </row>
    <row r="775" spans="3:270" s="64" customFormat="1" x14ac:dyDescent="0.15">
      <c r="C775" s="65"/>
      <c r="G775" s="66"/>
      <c r="H775" s="66"/>
      <c r="Y775" s="68"/>
      <c r="AP775" s="68"/>
      <c r="BX775" s="68"/>
      <c r="DF775" s="68"/>
      <c r="DW775" s="68"/>
      <c r="EN775" s="68"/>
      <c r="FI775" s="68"/>
      <c r="FJ775" s="68"/>
      <c r="FK775" s="68"/>
      <c r="GB775" s="68"/>
      <c r="GS775" s="68"/>
      <c r="HK775" s="68"/>
      <c r="IB775" s="68"/>
      <c r="IS775" s="68"/>
      <c r="JJ775" s="68"/>
    </row>
    <row r="776" spans="3:270" s="64" customFormat="1" x14ac:dyDescent="0.15">
      <c r="C776" s="65"/>
      <c r="G776" s="66"/>
      <c r="H776" s="66"/>
      <c r="Y776" s="68"/>
      <c r="AP776" s="68"/>
      <c r="BX776" s="68"/>
      <c r="DF776" s="68"/>
      <c r="DW776" s="68"/>
      <c r="EN776" s="68"/>
      <c r="FI776" s="68"/>
      <c r="FJ776" s="68"/>
      <c r="FK776" s="68"/>
      <c r="GB776" s="68"/>
      <c r="GS776" s="68"/>
      <c r="HK776" s="68"/>
      <c r="IB776" s="68"/>
      <c r="IS776" s="68"/>
      <c r="JJ776" s="68"/>
    </row>
    <row r="777" spans="3:270" s="64" customFormat="1" x14ac:dyDescent="0.15">
      <c r="C777" s="65"/>
      <c r="G777" s="66"/>
      <c r="H777" s="66"/>
      <c r="Y777" s="68"/>
      <c r="AP777" s="68"/>
      <c r="BX777" s="68"/>
      <c r="DF777" s="68"/>
      <c r="DW777" s="68"/>
      <c r="EN777" s="68"/>
      <c r="FI777" s="68"/>
      <c r="FJ777" s="68"/>
      <c r="FK777" s="68"/>
      <c r="GB777" s="68"/>
      <c r="GS777" s="68"/>
      <c r="HK777" s="68"/>
      <c r="IB777" s="68"/>
      <c r="IS777" s="68"/>
      <c r="JJ777" s="68"/>
    </row>
    <row r="778" spans="3:270" s="64" customFormat="1" x14ac:dyDescent="0.15">
      <c r="C778" s="65"/>
      <c r="G778" s="66"/>
      <c r="H778" s="66"/>
      <c r="Y778" s="68"/>
      <c r="AP778" s="68"/>
      <c r="BX778" s="68"/>
      <c r="DF778" s="68"/>
      <c r="DW778" s="68"/>
      <c r="EN778" s="68"/>
      <c r="FI778" s="68"/>
      <c r="FJ778" s="68"/>
      <c r="FK778" s="68"/>
      <c r="GB778" s="68"/>
      <c r="GS778" s="68"/>
      <c r="HK778" s="68"/>
      <c r="IB778" s="68"/>
      <c r="IS778" s="68"/>
      <c r="JJ778" s="68"/>
    </row>
    <row r="779" spans="3:270" s="64" customFormat="1" x14ac:dyDescent="0.15">
      <c r="C779" s="65"/>
      <c r="G779" s="66"/>
      <c r="H779" s="66"/>
      <c r="Y779" s="68"/>
      <c r="AP779" s="68"/>
      <c r="BX779" s="68"/>
      <c r="DF779" s="68"/>
      <c r="DW779" s="68"/>
      <c r="EN779" s="68"/>
      <c r="FI779" s="68"/>
      <c r="FJ779" s="68"/>
      <c r="FK779" s="68"/>
      <c r="GB779" s="68"/>
      <c r="GS779" s="68"/>
      <c r="HK779" s="68"/>
      <c r="IB779" s="68"/>
      <c r="IS779" s="68"/>
      <c r="JJ779" s="68"/>
    </row>
    <row r="780" spans="3:270" s="64" customFormat="1" x14ac:dyDescent="0.15">
      <c r="C780" s="65"/>
      <c r="G780" s="66"/>
      <c r="H780" s="66"/>
      <c r="Y780" s="68"/>
      <c r="AP780" s="68"/>
      <c r="BX780" s="68"/>
      <c r="DF780" s="68"/>
      <c r="DW780" s="68"/>
      <c r="EN780" s="68"/>
      <c r="FI780" s="68"/>
      <c r="FJ780" s="68"/>
      <c r="FK780" s="68"/>
      <c r="GB780" s="68"/>
      <c r="GS780" s="68"/>
      <c r="HK780" s="68"/>
      <c r="IB780" s="68"/>
      <c r="IS780" s="68"/>
      <c r="JJ780" s="68"/>
    </row>
    <row r="781" spans="3:270" s="64" customFormat="1" x14ac:dyDescent="0.15">
      <c r="C781" s="65"/>
      <c r="G781" s="66"/>
      <c r="H781" s="66"/>
      <c r="Y781" s="68"/>
      <c r="AP781" s="68"/>
      <c r="BX781" s="68"/>
      <c r="DF781" s="68"/>
      <c r="DW781" s="68"/>
      <c r="EN781" s="68"/>
      <c r="FI781" s="68"/>
      <c r="FJ781" s="68"/>
      <c r="FK781" s="68"/>
      <c r="GB781" s="68"/>
      <c r="GS781" s="68"/>
      <c r="HK781" s="68"/>
      <c r="IB781" s="68"/>
      <c r="IS781" s="68"/>
      <c r="JJ781" s="68"/>
    </row>
    <row r="782" spans="3:270" s="64" customFormat="1" x14ac:dyDescent="0.15">
      <c r="C782" s="65"/>
      <c r="G782" s="66"/>
      <c r="H782" s="66"/>
      <c r="Y782" s="68"/>
      <c r="AP782" s="68"/>
      <c r="BX782" s="68"/>
      <c r="DF782" s="68"/>
      <c r="DW782" s="68"/>
      <c r="EN782" s="68"/>
      <c r="FI782" s="68"/>
      <c r="FJ782" s="68"/>
      <c r="FK782" s="68"/>
      <c r="GB782" s="68"/>
      <c r="GS782" s="68"/>
      <c r="HK782" s="68"/>
      <c r="IB782" s="68"/>
      <c r="IS782" s="68"/>
      <c r="JJ782" s="68"/>
    </row>
    <row r="783" spans="3:270" s="64" customFormat="1" x14ac:dyDescent="0.15">
      <c r="C783" s="65"/>
      <c r="G783" s="66"/>
      <c r="H783" s="66"/>
      <c r="Y783" s="68"/>
      <c r="AP783" s="68"/>
      <c r="BX783" s="68"/>
      <c r="DF783" s="68"/>
      <c r="DW783" s="68"/>
      <c r="EN783" s="68"/>
      <c r="FI783" s="68"/>
      <c r="FJ783" s="68"/>
      <c r="FK783" s="68"/>
      <c r="GB783" s="68"/>
      <c r="GS783" s="68"/>
      <c r="HK783" s="68"/>
      <c r="IB783" s="68"/>
      <c r="IS783" s="68"/>
      <c r="JJ783" s="68"/>
    </row>
    <row r="784" spans="3:270" s="64" customFormat="1" x14ac:dyDescent="0.15">
      <c r="C784" s="65"/>
      <c r="G784" s="66"/>
      <c r="H784" s="66"/>
      <c r="Y784" s="68"/>
      <c r="AP784" s="68"/>
      <c r="BX784" s="68"/>
      <c r="DF784" s="68"/>
      <c r="DW784" s="68"/>
      <c r="EN784" s="68"/>
      <c r="FI784" s="68"/>
      <c r="FJ784" s="68"/>
      <c r="FK784" s="68"/>
      <c r="GB784" s="68"/>
      <c r="GS784" s="68"/>
      <c r="HK784" s="68"/>
      <c r="IB784" s="68"/>
      <c r="IS784" s="68"/>
      <c r="JJ784" s="68"/>
    </row>
    <row r="785" spans="3:270" s="64" customFormat="1" x14ac:dyDescent="0.15">
      <c r="C785" s="65"/>
      <c r="G785" s="66"/>
      <c r="H785" s="66"/>
      <c r="Y785" s="68"/>
      <c r="AP785" s="68"/>
      <c r="BX785" s="68"/>
      <c r="DF785" s="68"/>
      <c r="DW785" s="68"/>
      <c r="EN785" s="68"/>
      <c r="FI785" s="68"/>
      <c r="FJ785" s="68"/>
      <c r="FK785" s="68"/>
      <c r="GB785" s="68"/>
      <c r="GS785" s="68"/>
      <c r="HK785" s="68"/>
      <c r="IB785" s="68"/>
      <c r="IS785" s="68"/>
      <c r="JJ785" s="68"/>
    </row>
    <row r="786" spans="3:270" s="64" customFormat="1" x14ac:dyDescent="0.15">
      <c r="C786" s="65"/>
      <c r="G786" s="66"/>
      <c r="H786" s="66"/>
      <c r="Y786" s="68"/>
      <c r="AP786" s="68"/>
      <c r="BX786" s="68"/>
      <c r="DF786" s="68"/>
      <c r="DW786" s="68"/>
      <c r="EN786" s="68"/>
      <c r="FI786" s="68"/>
      <c r="FJ786" s="68"/>
      <c r="FK786" s="68"/>
      <c r="GB786" s="68"/>
      <c r="GS786" s="68"/>
      <c r="HK786" s="68"/>
      <c r="IB786" s="68"/>
      <c r="IS786" s="68"/>
      <c r="JJ786" s="68"/>
    </row>
    <row r="787" spans="3:270" s="64" customFormat="1" x14ac:dyDescent="0.15">
      <c r="C787" s="65"/>
      <c r="G787" s="66"/>
      <c r="H787" s="66"/>
      <c r="Y787" s="68"/>
      <c r="AP787" s="68"/>
      <c r="BX787" s="68"/>
      <c r="DF787" s="68"/>
      <c r="DW787" s="68"/>
      <c r="EN787" s="68"/>
      <c r="FI787" s="68"/>
      <c r="FJ787" s="68"/>
      <c r="FK787" s="68"/>
      <c r="GB787" s="68"/>
      <c r="GS787" s="68"/>
      <c r="HK787" s="68"/>
      <c r="IB787" s="68"/>
      <c r="IS787" s="68"/>
      <c r="JJ787" s="68"/>
    </row>
    <row r="788" spans="3:270" s="64" customFormat="1" x14ac:dyDescent="0.15">
      <c r="C788" s="65"/>
      <c r="G788" s="66"/>
      <c r="H788" s="66"/>
      <c r="Y788" s="68"/>
      <c r="AP788" s="68"/>
      <c r="BX788" s="68"/>
      <c r="DF788" s="68"/>
      <c r="DW788" s="68"/>
      <c r="EN788" s="68"/>
      <c r="FI788" s="68"/>
      <c r="FJ788" s="68"/>
      <c r="FK788" s="68"/>
      <c r="GB788" s="68"/>
      <c r="GS788" s="68"/>
      <c r="HK788" s="68"/>
      <c r="IB788" s="68"/>
      <c r="IS788" s="68"/>
      <c r="JJ788" s="68"/>
    </row>
    <row r="789" spans="3:270" s="64" customFormat="1" x14ac:dyDescent="0.15">
      <c r="C789" s="65"/>
      <c r="G789" s="66"/>
      <c r="H789" s="66"/>
      <c r="Y789" s="68"/>
      <c r="AP789" s="68"/>
      <c r="BX789" s="68"/>
      <c r="DF789" s="68"/>
      <c r="DW789" s="68"/>
      <c r="EN789" s="68"/>
      <c r="FI789" s="68"/>
      <c r="FJ789" s="68"/>
      <c r="FK789" s="68"/>
      <c r="GB789" s="68"/>
      <c r="GS789" s="68"/>
      <c r="HK789" s="68"/>
      <c r="IB789" s="68"/>
      <c r="IS789" s="68"/>
      <c r="JJ789" s="68"/>
    </row>
    <row r="790" spans="3:270" s="64" customFormat="1" x14ac:dyDescent="0.15">
      <c r="C790" s="65"/>
      <c r="G790" s="66"/>
      <c r="H790" s="66"/>
      <c r="Y790" s="68"/>
      <c r="AP790" s="68"/>
      <c r="BX790" s="68"/>
      <c r="DF790" s="68"/>
      <c r="DW790" s="68"/>
      <c r="EN790" s="68"/>
      <c r="FI790" s="68"/>
      <c r="FJ790" s="68"/>
      <c r="FK790" s="68"/>
      <c r="GB790" s="68"/>
      <c r="GS790" s="68"/>
      <c r="HK790" s="68"/>
      <c r="IB790" s="68"/>
      <c r="IS790" s="68"/>
      <c r="JJ790" s="68"/>
    </row>
    <row r="791" spans="3:270" s="64" customFormat="1" x14ac:dyDescent="0.15">
      <c r="C791" s="65"/>
      <c r="G791" s="66"/>
      <c r="H791" s="66"/>
      <c r="Y791" s="68"/>
      <c r="AP791" s="68"/>
      <c r="BX791" s="68"/>
      <c r="DF791" s="68"/>
      <c r="DW791" s="68"/>
      <c r="EN791" s="68"/>
      <c r="FI791" s="68"/>
      <c r="FJ791" s="68"/>
      <c r="FK791" s="68"/>
      <c r="GB791" s="68"/>
      <c r="GS791" s="68"/>
      <c r="HK791" s="68"/>
      <c r="IB791" s="68"/>
      <c r="IS791" s="68"/>
      <c r="JJ791" s="68"/>
    </row>
    <row r="792" spans="3:270" s="64" customFormat="1" x14ac:dyDescent="0.15">
      <c r="C792" s="65"/>
      <c r="G792" s="66"/>
      <c r="H792" s="66"/>
      <c r="Y792" s="68"/>
      <c r="AP792" s="68"/>
      <c r="BX792" s="68"/>
      <c r="DF792" s="68"/>
      <c r="DW792" s="68"/>
      <c r="EN792" s="68"/>
      <c r="FI792" s="68"/>
      <c r="FJ792" s="68"/>
      <c r="FK792" s="68"/>
      <c r="GB792" s="68"/>
      <c r="GS792" s="68"/>
      <c r="HK792" s="68"/>
      <c r="IB792" s="68"/>
      <c r="IS792" s="68"/>
      <c r="JJ792" s="68"/>
    </row>
    <row r="793" spans="3:270" s="64" customFormat="1" x14ac:dyDescent="0.15">
      <c r="C793" s="65"/>
      <c r="G793" s="66"/>
      <c r="H793" s="66"/>
      <c r="Y793" s="68"/>
      <c r="AP793" s="68"/>
      <c r="BX793" s="68"/>
      <c r="DF793" s="68"/>
      <c r="DW793" s="68"/>
      <c r="EN793" s="68"/>
      <c r="FI793" s="68"/>
      <c r="FJ793" s="68"/>
      <c r="FK793" s="68"/>
      <c r="GB793" s="68"/>
      <c r="GS793" s="68"/>
      <c r="HK793" s="68"/>
      <c r="IB793" s="68"/>
      <c r="IS793" s="68"/>
      <c r="JJ793" s="68"/>
    </row>
    <row r="794" spans="3:270" s="64" customFormat="1" x14ac:dyDescent="0.15">
      <c r="C794" s="65"/>
      <c r="G794" s="66"/>
      <c r="H794" s="66"/>
      <c r="Y794" s="68"/>
      <c r="AP794" s="68"/>
      <c r="BX794" s="68"/>
      <c r="DF794" s="68"/>
      <c r="DW794" s="68"/>
      <c r="EN794" s="68"/>
      <c r="FI794" s="68"/>
      <c r="FJ794" s="68"/>
      <c r="FK794" s="68"/>
      <c r="GB794" s="68"/>
      <c r="GS794" s="68"/>
      <c r="HK794" s="68"/>
      <c r="IB794" s="68"/>
      <c r="IS794" s="68"/>
      <c r="JJ794" s="68"/>
    </row>
    <row r="795" spans="3:270" s="64" customFormat="1" x14ac:dyDescent="0.15">
      <c r="C795" s="65"/>
      <c r="G795" s="66"/>
      <c r="H795" s="66"/>
      <c r="Y795" s="68"/>
      <c r="AP795" s="68"/>
      <c r="BX795" s="68"/>
      <c r="DF795" s="68"/>
      <c r="DW795" s="68"/>
      <c r="EN795" s="68"/>
      <c r="FI795" s="68"/>
      <c r="FJ795" s="68"/>
      <c r="FK795" s="68"/>
      <c r="GB795" s="68"/>
      <c r="GS795" s="68"/>
      <c r="HK795" s="68"/>
      <c r="IB795" s="68"/>
      <c r="IS795" s="68"/>
      <c r="JJ795" s="68"/>
    </row>
    <row r="796" spans="3:270" s="64" customFormat="1" x14ac:dyDescent="0.15">
      <c r="C796" s="65"/>
      <c r="G796" s="66"/>
      <c r="H796" s="66"/>
      <c r="Y796" s="68"/>
      <c r="AP796" s="68"/>
      <c r="BX796" s="68"/>
      <c r="DF796" s="68"/>
      <c r="DW796" s="68"/>
      <c r="EN796" s="68"/>
      <c r="FI796" s="68"/>
      <c r="FJ796" s="68"/>
      <c r="FK796" s="68"/>
      <c r="GB796" s="68"/>
      <c r="GS796" s="68"/>
      <c r="HK796" s="68"/>
      <c r="IB796" s="68"/>
      <c r="IS796" s="68"/>
      <c r="JJ796" s="68"/>
    </row>
    <row r="797" spans="3:270" s="64" customFormat="1" x14ac:dyDescent="0.15">
      <c r="C797" s="65"/>
      <c r="G797" s="66"/>
      <c r="H797" s="66"/>
      <c r="Y797" s="68"/>
      <c r="AP797" s="68"/>
      <c r="BX797" s="68"/>
      <c r="DF797" s="68"/>
      <c r="DW797" s="68"/>
      <c r="EN797" s="68"/>
      <c r="FI797" s="68"/>
      <c r="FJ797" s="68"/>
      <c r="FK797" s="68"/>
      <c r="GB797" s="68"/>
      <c r="GS797" s="68"/>
      <c r="HK797" s="68"/>
      <c r="IB797" s="68"/>
      <c r="IS797" s="68"/>
      <c r="JJ797" s="68"/>
    </row>
    <row r="798" spans="3:270" s="64" customFormat="1" x14ac:dyDescent="0.15">
      <c r="C798" s="65"/>
      <c r="G798" s="66"/>
      <c r="H798" s="66"/>
      <c r="Y798" s="68"/>
      <c r="AP798" s="68"/>
      <c r="BX798" s="68"/>
      <c r="DF798" s="68"/>
      <c r="DW798" s="68"/>
      <c r="EN798" s="68"/>
      <c r="FI798" s="68"/>
      <c r="FJ798" s="68"/>
      <c r="FK798" s="68"/>
      <c r="GB798" s="68"/>
      <c r="GS798" s="68"/>
      <c r="HK798" s="68"/>
      <c r="IB798" s="68"/>
      <c r="IS798" s="68"/>
      <c r="JJ798" s="68"/>
    </row>
    <row r="799" spans="3:270" s="64" customFormat="1" x14ac:dyDescent="0.15">
      <c r="C799" s="65"/>
      <c r="G799" s="66"/>
      <c r="H799" s="66"/>
      <c r="Y799" s="68"/>
      <c r="AP799" s="68"/>
      <c r="BX799" s="68"/>
      <c r="DF799" s="68"/>
      <c r="DW799" s="68"/>
      <c r="EN799" s="68"/>
      <c r="FI799" s="68"/>
      <c r="FJ799" s="68"/>
      <c r="FK799" s="68"/>
      <c r="GB799" s="68"/>
      <c r="GS799" s="68"/>
      <c r="HK799" s="68"/>
      <c r="IB799" s="68"/>
      <c r="IS799" s="68"/>
      <c r="JJ799" s="68"/>
    </row>
    <row r="800" spans="3:270" s="64" customFormat="1" x14ac:dyDescent="0.15">
      <c r="C800" s="65"/>
      <c r="G800" s="66"/>
      <c r="H800" s="66"/>
      <c r="Y800" s="68"/>
      <c r="AP800" s="68"/>
      <c r="BX800" s="68"/>
      <c r="DF800" s="68"/>
      <c r="DW800" s="68"/>
      <c r="EN800" s="68"/>
      <c r="FI800" s="68"/>
      <c r="FJ800" s="68"/>
      <c r="FK800" s="68"/>
      <c r="GB800" s="68"/>
      <c r="GS800" s="68"/>
      <c r="HK800" s="68"/>
      <c r="IB800" s="68"/>
      <c r="IS800" s="68"/>
      <c r="JJ800" s="68"/>
    </row>
    <row r="801" spans="3:270" s="64" customFormat="1" x14ac:dyDescent="0.15">
      <c r="C801" s="65"/>
      <c r="G801" s="66"/>
      <c r="H801" s="66"/>
      <c r="Y801" s="68"/>
      <c r="AP801" s="68"/>
      <c r="BX801" s="68"/>
      <c r="DF801" s="68"/>
      <c r="DW801" s="68"/>
      <c r="EN801" s="68"/>
      <c r="FI801" s="68"/>
      <c r="FJ801" s="68"/>
      <c r="FK801" s="68"/>
      <c r="GB801" s="68"/>
      <c r="GS801" s="68"/>
      <c r="HK801" s="68"/>
      <c r="IB801" s="68"/>
      <c r="IS801" s="68"/>
      <c r="JJ801" s="68"/>
    </row>
    <row r="802" spans="3:270" s="64" customFormat="1" x14ac:dyDescent="0.15">
      <c r="C802" s="65"/>
      <c r="G802" s="66"/>
      <c r="H802" s="66"/>
      <c r="Y802" s="68"/>
      <c r="AP802" s="68"/>
      <c r="BX802" s="68"/>
      <c r="DF802" s="68"/>
      <c r="DW802" s="68"/>
      <c r="EN802" s="68"/>
      <c r="FI802" s="68"/>
      <c r="FJ802" s="68"/>
      <c r="FK802" s="68"/>
      <c r="GB802" s="68"/>
      <c r="GS802" s="68"/>
      <c r="HK802" s="68"/>
      <c r="IB802" s="68"/>
      <c r="IS802" s="68"/>
      <c r="JJ802" s="68"/>
    </row>
    <row r="803" spans="3:270" s="64" customFormat="1" x14ac:dyDescent="0.15">
      <c r="C803" s="65"/>
      <c r="G803" s="66"/>
      <c r="H803" s="66"/>
      <c r="Y803" s="68"/>
      <c r="AP803" s="68"/>
      <c r="BX803" s="68"/>
      <c r="DF803" s="68"/>
      <c r="DW803" s="68"/>
      <c r="EN803" s="68"/>
      <c r="FI803" s="68"/>
      <c r="FJ803" s="68"/>
      <c r="FK803" s="68"/>
      <c r="GB803" s="68"/>
      <c r="GS803" s="68"/>
      <c r="HK803" s="68"/>
      <c r="IB803" s="68"/>
      <c r="IS803" s="68"/>
      <c r="JJ803" s="68"/>
    </row>
    <row r="804" spans="3:270" s="64" customFormat="1" x14ac:dyDescent="0.15">
      <c r="C804" s="65"/>
      <c r="G804" s="66"/>
      <c r="H804" s="66"/>
      <c r="Y804" s="68"/>
      <c r="AP804" s="68"/>
      <c r="BX804" s="68"/>
      <c r="DF804" s="68"/>
      <c r="DW804" s="68"/>
      <c r="EN804" s="68"/>
      <c r="FI804" s="68"/>
      <c r="FJ804" s="68"/>
      <c r="FK804" s="68"/>
      <c r="GB804" s="68"/>
      <c r="GS804" s="68"/>
      <c r="HK804" s="68"/>
      <c r="IB804" s="68"/>
      <c r="IS804" s="68"/>
      <c r="JJ804" s="68"/>
    </row>
    <row r="805" spans="3:270" s="64" customFormat="1" x14ac:dyDescent="0.15">
      <c r="C805" s="65"/>
      <c r="G805" s="66"/>
      <c r="H805" s="66"/>
      <c r="Y805" s="68"/>
      <c r="AP805" s="68"/>
      <c r="BX805" s="68"/>
      <c r="DF805" s="68"/>
      <c r="DW805" s="68"/>
      <c r="EN805" s="68"/>
      <c r="FI805" s="68"/>
      <c r="FJ805" s="68"/>
      <c r="FK805" s="68"/>
      <c r="GB805" s="68"/>
      <c r="GS805" s="68"/>
      <c r="HK805" s="68"/>
      <c r="IB805" s="68"/>
      <c r="IS805" s="68"/>
      <c r="JJ805" s="68"/>
    </row>
    <row r="806" spans="3:270" s="64" customFormat="1" x14ac:dyDescent="0.15">
      <c r="C806" s="65"/>
      <c r="G806" s="66"/>
      <c r="H806" s="66"/>
      <c r="Y806" s="68"/>
      <c r="AP806" s="68"/>
      <c r="BX806" s="68"/>
      <c r="DF806" s="68"/>
      <c r="DW806" s="68"/>
      <c r="EN806" s="68"/>
      <c r="FI806" s="68"/>
      <c r="FJ806" s="68"/>
      <c r="FK806" s="68"/>
      <c r="GB806" s="68"/>
      <c r="GS806" s="68"/>
      <c r="HK806" s="68"/>
      <c r="IB806" s="68"/>
      <c r="IS806" s="68"/>
      <c r="JJ806" s="68"/>
    </row>
    <row r="807" spans="3:270" s="64" customFormat="1" x14ac:dyDescent="0.15">
      <c r="C807" s="65"/>
      <c r="G807" s="66"/>
      <c r="H807" s="66"/>
      <c r="Y807" s="68"/>
      <c r="AP807" s="68"/>
      <c r="BX807" s="68"/>
      <c r="DF807" s="68"/>
      <c r="DW807" s="68"/>
      <c r="EN807" s="68"/>
      <c r="FI807" s="68"/>
      <c r="FJ807" s="68"/>
      <c r="FK807" s="68"/>
      <c r="GB807" s="68"/>
      <c r="GS807" s="68"/>
      <c r="HK807" s="68"/>
      <c r="IB807" s="68"/>
      <c r="IS807" s="68"/>
      <c r="JJ807" s="68"/>
    </row>
    <row r="808" spans="3:270" s="64" customFormat="1" x14ac:dyDescent="0.15">
      <c r="C808" s="65"/>
      <c r="G808" s="66"/>
      <c r="H808" s="66"/>
      <c r="Y808" s="68"/>
      <c r="AP808" s="68"/>
      <c r="BX808" s="68"/>
      <c r="DF808" s="68"/>
      <c r="DW808" s="68"/>
      <c r="EN808" s="68"/>
      <c r="FI808" s="68"/>
      <c r="FJ808" s="68"/>
      <c r="FK808" s="68"/>
      <c r="GB808" s="68"/>
      <c r="GS808" s="68"/>
      <c r="HK808" s="68"/>
      <c r="IB808" s="68"/>
      <c r="IS808" s="68"/>
      <c r="JJ808" s="68"/>
    </row>
    <row r="809" spans="3:270" s="64" customFormat="1" x14ac:dyDescent="0.15">
      <c r="C809" s="65"/>
      <c r="G809" s="66"/>
      <c r="H809" s="66"/>
      <c r="Y809" s="68"/>
      <c r="AP809" s="68"/>
      <c r="BX809" s="68"/>
      <c r="DF809" s="68"/>
      <c r="DW809" s="68"/>
      <c r="EN809" s="68"/>
      <c r="FI809" s="68"/>
      <c r="FJ809" s="68"/>
      <c r="FK809" s="68"/>
      <c r="GB809" s="68"/>
      <c r="GS809" s="68"/>
      <c r="HK809" s="68"/>
      <c r="IB809" s="68"/>
      <c r="IS809" s="68"/>
      <c r="JJ809" s="68"/>
    </row>
    <row r="810" spans="3:270" s="64" customFormat="1" x14ac:dyDescent="0.15">
      <c r="C810" s="65"/>
      <c r="G810" s="66"/>
      <c r="H810" s="66"/>
      <c r="Y810" s="68"/>
      <c r="AP810" s="68"/>
      <c r="BX810" s="68"/>
      <c r="DF810" s="68"/>
      <c r="DW810" s="68"/>
      <c r="EN810" s="68"/>
      <c r="FI810" s="68"/>
      <c r="FJ810" s="68"/>
      <c r="FK810" s="68"/>
      <c r="GB810" s="68"/>
      <c r="GS810" s="68"/>
      <c r="HK810" s="68"/>
      <c r="IB810" s="68"/>
      <c r="IS810" s="68"/>
      <c r="JJ810" s="68"/>
    </row>
    <row r="811" spans="3:270" s="64" customFormat="1" x14ac:dyDescent="0.15">
      <c r="C811" s="65"/>
      <c r="G811" s="66"/>
      <c r="H811" s="66"/>
      <c r="Y811" s="68"/>
      <c r="AP811" s="68"/>
      <c r="BX811" s="68"/>
      <c r="DF811" s="68"/>
      <c r="DW811" s="68"/>
      <c r="EN811" s="68"/>
      <c r="FI811" s="68"/>
      <c r="FJ811" s="68"/>
      <c r="FK811" s="68"/>
      <c r="GB811" s="68"/>
      <c r="GS811" s="68"/>
      <c r="HK811" s="68"/>
      <c r="IB811" s="68"/>
      <c r="IS811" s="68"/>
      <c r="JJ811" s="68"/>
    </row>
    <row r="812" spans="3:270" s="64" customFormat="1" x14ac:dyDescent="0.15">
      <c r="C812" s="65"/>
      <c r="G812" s="66"/>
      <c r="H812" s="66"/>
      <c r="Y812" s="68"/>
      <c r="AP812" s="68"/>
      <c r="BX812" s="68"/>
      <c r="DF812" s="68"/>
      <c r="DW812" s="68"/>
      <c r="EN812" s="68"/>
      <c r="FI812" s="68"/>
      <c r="FJ812" s="68"/>
      <c r="FK812" s="68"/>
      <c r="GB812" s="68"/>
      <c r="GS812" s="68"/>
      <c r="HK812" s="68"/>
      <c r="IB812" s="68"/>
      <c r="IS812" s="68"/>
      <c r="JJ812" s="68"/>
    </row>
    <row r="813" spans="3:270" s="64" customFormat="1" x14ac:dyDescent="0.15">
      <c r="C813" s="65"/>
      <c r="G813" s="66"/>
      <c r="H813" s="66"/>
      <c r="Y813" s="68"/>
      <c r="AP813" s="68"/>
      <c r="BX813" s="68"/>
      <c r="DF813" s="68"/>
      <c r="DW813" s="68"/>
      <c r="EN813" s="68"/>
      <c r="FI813" s="68"/>
      <c r="FJ813" s="68"/>
      <c r="FK813" s="68"/>
      <c r="GB813" s="68"/>
      <c r="GS813" s="68"/>
      <c r="HK813" s="68"/>
      <c r="IB813" s="68"/>
      <c r="IS813" s="68"/>
      <c r="JJ813" s="68"/>
    </row>
    <row r="814" spans="3:270" s="64" customFormat="1" x14ac:dyDescent="0.15">
      <c r="C814" s="65"/>
      <c r="G814" s="66"/>
      <c r="H814" s="66"/>
      <c r="Y814" s="68"/>
      <c r="AP814" s="68"/>
      <c r="BX814" s="68"/>
      <c r="DF814" s="68"/>
      <c r="DW814" s="68"/>
      <c r="EN814" s="68"/>
      <c r="FI814" s="68"/>
      <c r="FJ814" s="68"/>
      <c r="FK814" s="68"/>
      <c r="GB814" s="68"/>
      <c r="GS814" s="68"/>
      <c r="HK814" s="68"/>
      <c r="IB814" s="68"/>
      <c r="IS814" s="68"/>
      <c r="JJ814" s="68"/>
    </row>
    <row r="815" spans="3:270" s="64" customFormat="1" x14ac:dyDescent="0.15">
      <c r="C815" s="65"/>
      <c r="G815" s="66"/>
      <c r="H815" s="66"/>
      <c r="Y815" s="68"/>
      <c r="AP815" s="68"/>
      <c r="BX815" s="68"/>
      <c r="DF815" s="68"/>
      <c r="DW815" s="68"/>
      <c r="EN815" s="68"/>
      <c r="FI815" s="68"/>
      <c r="FJ815" s="68"/>
      <c r="FK815" s="68"/>
      <c r="GB815" s="68"/>
      <c r="GS815" s="68"/>
      <c r="HK815" s="68"/>
      <c r="IB815" s="68"/>
      <c r="IS815" s="68"/>
      <c r="JJ815" s="68"/>
    </row>
    <row r="816" spans="3:270" s="64" customFormat="1" x14ac:dyDescent="0.15">
      <c r="C816" s="65"/>
      <c r="G816" s="66"/>
      <c r="H816" s="66"/>
      <c r="Y816" s="68"/>
      <c r="AP816" s="68"/>
      <c r="BX816" s="68"/>
      <c r="DF816" s="68"/>
      <c r="DW816" s="68"/>
      <c r="EN816" s="68"/>
      <c r="FI816" s="68"/>
      <c r="FJ816" s="68"/>
      <c r="FK816" s="68"/>
      <c r="GB816" s="68"/>
      <c r="GS816" s="68"/>
      <c r="HK816" s="68"/>
      <c r="IB816" s="68"/>
      <c r="IS816" s="68"/>
      <c r="JJ816" s="68"/>
    </row>
    <row r="817" spans="3:270" s="64" customFormat="1" x14ac:dyDescent="0.15">
      <c r="C817" s="65"/>
      <c r="G817" s="66"/>
      <c r="H817" s="66"/>
      <c r="Y817" s="68"/>
      <c r="AP817" s="68"/>
      <c r="BX817" s="68"/>
      <c r="DF817" s="68"/>
      <c r="DW817" s="68"/>
      <c r="EN817" s="68"/>
      <c r="FI817" s="68"/>
      <c r="FJ817" s="68"/>
      <c r="FK817" s="68"/>
      <c r="GB817" s="68"/>
      <c r="GS817" s="68"/>
      <c r="HK817" s="68"/>
      <c r="IB817" s="68"/>
      <c r="IS817" s="68"/>
      <c r="JJ817" s="68"/>
    </row>
    <row r="818" spans="3:270" s="64" customFormat="1" x14ac:dyDescent="0.15">
      <c r="C818" s="65"/>
      <c r="G818" s="66"/>
      <c r="H818" s="66"/>
      <c r="Y818" s="68"/>
      <c r="AP818" s="68"/>
      <c r="BX818" s="68"/>
      <c r="DF818" s="68"/>
      <c r="DW818" s="68"/>
      <c r="EN818" s="68"/>
      <c r="FI818" s="68"/>
      <c r="FJ818" s="68"/>
      <c r="FK818" s="68"/>
      <c r="GB818" s="68"/>
      <c r="GS818" s="68"/>
      <c r="HK818" s="68"/>
      <c r="IB818" s="68"/>
      <c r="IS818" s="68"/>
      <c r="JJ818" s="68"/>
    </row>
    <row r="819" spans="3:270" s="64" customFormat="1" x14ac:dyDescent="0.15">
      <c r="C819" s="65"/>
      <c r="G819" s="66"/>
      <c r="H819" s="66"/>
      <c r="Y819" s="68"/>
      <c r="AP819" s="68"/>
      <c r="BX819" s="68"/>
      <c r="DF819" s="68"/>
      <c r="DW819" s="68"/>
      <c r="EN819" s="68"/>
      <c r="FI819" s="68"/>
      <c r="FJ819" s="68"/>
      <c r="FK819" s="68"/>
      <c r="GB819" s="68"/>
      <c r="GS819" s="68"/>
      <c r="HK819" s="68"/>
      <c r="IB819" s="68"/>
      <c r="IS819" s="68"/>
      <c r="JJ819" s="68"/>
    </row>
    <row r="820" spans="3:270" s="64" customFormat="1" x14ac:dyDescent="0.15">
      <c r="C820" s="65"/>
      <c r="G820" s="66"/>
      <c r="H820" s="66"/>
      <c r="Y820" s="68"/>
      <c r="AP820" s="68"/>
      <c r="BX820" s="68"/>
      <c r="DF820" s="68"/>
      <c r="DW820" s="68"/>
      <c r="EN820" s="68"/>
      <c r="FI820" s="68"/>
      <c r="FJ820" s="68"/>
      <c r="FK820" s="68"/>
      <c r="GB820" s="68"/>
      <c r="GS820" s="68"/>
      <c r="HK820" s="68"/>
      <c r="IB820" s="68"/>
      <c r="IS820" s="68"/>
      <c r="JJ820" s="68"/>
    </row>
    <row r="821" spans="3:270" s="64" customFormat="1" x14ac:dyDescent="0.15">
      <c r="C821" s="65"/>
      <c r="G821" s="66"/>
      <c r="H821" s="66"/>
      <c r="Y821" s="68"/>
      <c r="AP821" s="68"/>
      <c r="BX821" s="68"/>
      <c r="DF821" s="68"/>
      <c r="DW821" s="68"/>
      <c r="EN821" s="68"/>
      <c r="FI821" s="68"/>
      <c r="FJ821" s="68"/>
      <c r="FK821" s="68"/>
      <c r="GB821" s="68"/>
      <c r="GS821" s="68"/>
      <c r="HK821" s="68"/>
      <c r="IB821" s="68"/>
      <c r="IS821" s="68"/>
      <c r="JJ821" s="68"/>
    </row>
    <row r="822" spans="3:270" s="64" customFormat="1" x14ac:dyDescent="0.15">
      <c r="C822" s="65"/>
      <c r="G822" s="66"/>
      <c r="H822" s="66"/>
      <c r="Y822" s="68"/>
      <c r="AP822" s="68"/>
      <c r="BX822" s="68"/>
      <c r="DF822" s="68"/>
      <c r="DW822" s="68"/>
      <c r="EN822" s="68"/>
      <c r="FI822" s="68"/>
      <c r="FJ822" s="68"/>
      <c r="FK822" s="68"/>
      <c r="GB822" s="68"/>
      <c r="GS822" s="68"/>
      <c r="HK822" s="68"/>
      <c r="IB822" s="68"/>
      <c r="IS822" s="68"/>
      <c r="JJ822" s="68"/>
    </row>
    <row r="823" spans="3:270" s="64" customFormat="1" x14ac:dyDescent="0.15">
      <c r="C823" s="65"/>
      <c r="G823" s="66"/>
      <c r="H823" s="66"/>
      <c r="Y823" s="68"/>
      <c r="AP823" s="68"/>
      <c r="BX823" s="68"/>
      <c r="DF823" s="68"/>
      <c r="DW823" s="68"/>
      <c r="EN823" s="68"/>
      <c r="FI823" s="68"/>
      <c r="FJ823" s="68"/>
      <c r="FK823" s="68"/>
      <c r="GB823" s="68"/>
      <c r="GS823" s="68"/>
      <c r="HK823" s="68"/>
      <c r="IB823" s="68"/>
      <c r="IS823" s="68"/>
      <c r="JJ823" s="68"/>
    </row>
    <row r="824" spans="3:270" s="64" customFormat="1" x14ac:dyDescent="0.15">
      <c r="C824" s="65"/>
      <c r="G824" s="66"/>
      <c r="H824" s="66"/>
      <c r="Y824" s="68"/>
      <c r="AP824" s="68"/>
      <c r="BX824" s="68"/>
      <c r="DF824" s="68"/>
      <c r="DW824" s="68"/>
      <c r="EN824" s="68"/>
      <c r="FI824" s="68"/>
      <c r="FJ824" s="68"/>
      <c r="FK824" s="68"/>
      <c r="GB824" s="68"/>
      <c r="GS824" s="68"/>
      <c r="HK824" s="68"/>
      <c r="IB824" s="68"/>
      <c r="IS824" s="68"/>
      <c r="JJ824" s="68"/>
    </row>
    <row r="825" spans="3:270" s="64" customFormat="1" x14ac:dyDescent="0.15">
      <c r="C825" s="65"/>
      <c r="G825" s="66"/>
      <c r="H825" s="66"/>
      <c r="Y825" s="68"/>
      <c r="AP825" s="68"/>
      <c r="BX825" s="68"/>
      <c r="DF825" s="68"/>
      <c r="DW825" s="68"/>
      <c r="EN825" s="68"/>
      <c r="FI825" s="68"/>
      <c r="FJ825" s="68"/>
      <c r="FK825" s="68"/>
      <c r="GB825" s="68"/>
      <c r="GS825" s="68"/>
      <c r="HK825" s="68"/>
      <c r="IB825" s="68"/>
      <c r="IS825" s="68"/>
      <c r="JJ825" s="68"/>
    </row>
    <row r="826" spans="3:270" s="64" customFormat="1" x14ac:dyDescent="0.15">
      <c r="C826" s="65"/>
      <c r="G826" s="66"/>
      <c r="H826" s="66"/>
      <c r="Y826" s="68"/>
      <c r="AP826" s="68"/>
      <c r="BX826" s="68"/>
      <c r="DF826" s="68"/>
      <c r="DW826" s="68"/>
      <c r="EN826" s="68"/>
      <c r="FI826" s="68"/>
      <c r="FJ826" s="68"/>
      <c r="FK826" s="68"/>
      <c r="GB826" s="68"/>
      <c r="GS826" s="68"/>
      <c r="HK826" s="68"/>
      <c r="IB826" s="68"/>
      <c r="IS826" s="68"/>
      <c r="JJ826" s="68"/>
    </row>
    <row r="827" spans="3:270" s="64" customFormat="1" x14ac:dyDescent="0.15">
      <c r="C827" s="65"/>
      <c r="G827" s="66"/>
      <c r="H827" s="66"/>
      <c r="Y827" s="68"/>
      <c r="AP827" s="68"/>
      <c r="BX827" s="68"/>
      <c r="DF827" s="68"/>
      <c r="DW827" s="68"/>
      <c r="EN827" s="68"/>
      <c r="FI827" s="68"/>
      <c r="FJ827" s="68"/>
      <c r="FK827" s="68"/>
      <c r="GB827" s="68"/>
      <c r="GS827" s="68"/>
      <c r="HK827" s="68"/>
      <c r="IB827" s="68"/>
      <c r="IS827" s="68"/>
      <c r="JJ827" s="68"/>
    </row>
    <row r="828" spans="3:270" s="64" customFormat="1" x14ac:dyDescent="0.15">
      <c r="C828" s="65"/>
      <c r="G828" s="66"/>
      <c r="H828" s="66"/>
      <c r="Y828" s="68"/>
      <c r="AP828" s="68"/>
      <c r="BX828" s="68"/>
      <c r="DF828" s="68"/>
      <c r="DW828" s="68"/>
      <c r="EN828" s="68"/>
      <c r="FI828" s="68"/>
      <c r="FJ828" s="68"/>
      <c r="FK828" s="68"/>
      <c r="GB828" s="68"/>
      <c r="GS828" s="68"/>
      <c r="HK828" s="68"/>
      <c r="IB828" s="68"/>
      <c r="IS828" s="68"/>
      <c r="JJ828" s="68"/>
    </row>
    <row r="829" spans="3:270" s="64" customFormat="1" x14ac:dyDescent="0.15">
      <c r="C829" s="65"/>
      <c r="G829" s="66"/>
      <c r="H829" s="66"/>
      <c r="Y829" s="68"/>
      <c r="AP829" s="68"/>
      <c r="BX829" s="68"/>
      <c r="DF829" s="68"/>
      <c r="DW829" s="68"/>
      <c r="EN829" s="68"/>
      <c r="FI829" s="68"/>
      <c r="FJ829" s="68"/>
      <c r="FK829" s="68"/>
      <c r="GB829" s="68"/>
      <c r="GS829" s="68"/>
      <c r="HK829" s="68"/>
      <c r="IB829" s="68"/>
      <c r="IS829" s="68"/>
      <c r="JJ829" s="68"/>
    </row>
    <row r="830" spans="3:270" s="64" customFormat="1" x14ac:dyDescent="0.15">
      <c r="C830" s="65"/>
      <c r="G830" s="66"/>
      <c r="H830" s="66"/>
      <c r="Y830" s="68"/>
      <c r="AP830" s="68"/>
      <c r="BX830" s="68"/>
      <c r="DF830" s="68"/>
      <c r="DW830" s="68"/>
      <c r="EN830" s="68"/>
      <c r="FI830" s="68"/>
      <c r="FJ830" s="68"/>
      <c r="FK830" s="68"/>
      <c r="GB830" s="68"/>
      <c r="GS830" s="68"/>
      <c r="HK830" s="68"/>
      <c r="IB830" s="68"/>
      <c r="IS830" s="68"/>
      <c r="JJ830" s="68"/>
    </row>
    <row r="831" spans="3:270" s="64" customFormat="1" x14ac:dyDescent="0.15">
      <c r="C831" s="65"/>
      <c r="G831" s="66"/>
      <c r="H831" s="66"/>
      <c r="Y831" s="68"/>
      <c r="AP831" s="68"/>
      <c r="BX831" s="68"/>
      <c r="DF831" s="68"/>
      <c r="DW831" s="68"/>
      <c r="EN831" s="68"/>
      <c r="FI831" s="68"/>
      <c r="FJ831" s="68"/>
      <c r="FK831" s="68"/>
      <c r="GB831" s="68"/>
      <c r="GS831" s="68"/>
      <c r="HK831" s="68"/>
      <c r="IB831" s="68"/>
      <c r="IS831" s="68"/>
      <c r="JJ831" s="68"/>
    </row>
    <row r="832" spans="3:270" s="64" customFormat="1" x14ac:dyDescent="0.15">
      <c r="C832" s="65"/>
      <c r="G832" s="66"/>
      <c r="H832" s="66"/>
      <c r="Y832" s="68"/>
      <c r="AP832" s="68"/>
      <c r="BX832" s="68"/>
      <c r="DF832" s="68"/>
      <c r="DW832" s="68"/>
      <c r="EN832" s="68"/>
      <c r="FI832" s="68"/>
      <c r="FJ832" s="68"/>
      <c r="FK832" s="68"/>
      <c r="GB832" s="68"/>
      <c r="GS832" s="68"/>
      <c r="HK832" s="68"/>
      <c r="IB832" s="68"/>
      <c r="IS832" s="68"/>
      <c r="JJ832" s="68"/>
    </row>
    <row r="833" spans="3:270" s="64" customFormat="1" x14ac:dyDescent="0.15">
      <c r="C833" s="65"/>
      <c r="G833" s="66"/>
      <c r="H833" s="66"/>
      <c r="Y833" s="68"/>
      <c r="AP833" s="68"/>
      <c r="BX833" s="68"/>
      <c r="DF833" s="68"/>
      <c r="DW833" s="68"/>
      <c r="EN833" s="68"/>
      <c r="FI833" s="68"/>
      <c r="FJ833" s="68"/>
      <c r="FK833" s="68"/>
      <c r="GB833" s="68"/>
      <c r="GS833" s="68"/>
      <c r="HK833" s="68"/>
      <c r="IB833" s="68"/>
      <c r="IS833" s="68"/>
      <c r="JJ833" s="68"/>
    </row>
    <row r="834" spans="3:270" s="64" customFormat="1" x14ac:dyDescent="0.15">
      <c r="C834" s="65"/>
      <c r="G834" s="66"/>
      <c r="H834" s="66"/>
      <c r="Y834" s="68"/>
      <c r="AP834" s="68"/>
      <c r="BX834" s="68"/>
      <c r="DF834" s="68"/>
      <c r="DW834" s="68"/>
      <c r="EN834" s="68"/>
      <c r="FI834" s="68"/>
      <c r="FJ834" s="68"/>
      <c r="FK834" s="68"/>
      <c r="GB834" s="68"/>
      <c r="GS834" s="68"/>
      <c r="HK834" s="68"/>
      <c r="IB834" s="68"/>
      <c r="IS834" s="68"/>
      <c r="JJ834" s="68"/>
    </row>
    <row r="835" spans="3:270" s="64" customFormat="1" x14ac:dyDescent="0.15">
      <c r="C835" s="65"/>
      <c r="G835" s="66"/>
      <c r="H835" s="66"/>
      <c r="Y835" s="68"/>
      <c r="AP835" s="68"/>
      <c r="BX835" s="68"/>
      <c r="DF835" s="68"/>
      <c r="DW835" s="68"/>
      <c r="EN835" s="68"/>
      <c r="FI835" s="68"/>
      <c r="FJ835" s="68"/>
      <c r="FK835" s="68"/>
      <c r="GB835" s="68"/>
      <c r="GS835" s="68"/>
      <c r="HK835" s="68"/>
      <c r="IB835" s="68"/>
      <c r="IS835" s="68"/>
      <c r="JJ835" s="68"/>
    </row>
    <row r="836" spans="3:270" s="64" customFormat="1" x14ac:dyDescent="0.15">
      <c r="C836" s="65"/>
      <c r="G836" s="66"/>
      <c r="H836" s="66"/>
      <c r="Y836" s="68"/>
      <c r="AP836" s="68"/>
      <c r="BX836" s="68"/>
      <c r="DF836" s="68"/>
      <c r="DW836" s="68"/>
      <c r="EN836" s="68"/>
      <c r="FI836" s="68"/>
      <c r="FJ836" s="68"/>
      <c r="FK836" s="68"/>
      <c r="GB836" s="68"/>
      <c r="GS836" s="68"/>
      <c r="HK836" s="68"/>
      <c r="IB836" s="68"/>
      <c r="IS836" s="68"/>
      <c r="JJ836" s="68"/>
    </row>
    <row r="837" spans="3:270" s="64" customFormat="1" x14ac:dyDescent="0.15">
      <c r="C837" s="65"/>
      <c r="G837" s="66"/>
      <c r="H837" s="66"/>
      <c r="Y837" s="68"/>
      <c r="AP837" s="68"/>
      <c r="BX837" s="68"/>
      <c r="DF837" s="68"/>
      <c r="DW837" s="68"/>
      <c r="EN837" s="68"/>
      <c r="FI837" s="68"/>
      <c r="FJ837" s="68"/>
      <c r="FK837" s="68"/>
      <c r="GB837" s="68"/>
      <c r="GS837" s="68"/>
      <c r="HK837" s="68"/>
      <c r="IB837" s="68"/>
      <c r="IS837" s="68"/>
      <c r="JJ837" s="68"/>
    </row>
    <row r="838" spans="3:270" s="64" customFormat="1" x14ac:dyDescent="0.15">
      <c r="C838" s="65"/>
      <c r="G838" s="66"/>
      <c r="H838" s="66"/>
      <c r="Y838" s="68"/>
      <c r="AP838" s="68"/>
      <c r="BX838" s="68"/>
      <c r="DF838" s="68"/>
      <c r="DW838" s="68"/>
      <c r="EN838" s="68"/>
      <c r="FI838" s="68"/>
      <c r="FJ838" s="68"/>
      <c r="FK838" s="68"/>
      <c r="GB838" s="68"/>
      <c r="GS838" s="68"/>
      <c r="HK838" s="68"/>
      <c r="IB838" s="68"/>
      <c r="IS838" s="68"/>
      <c r="JJ838" s="68"/>
    </row>
    <row r="839" spans="3:270" s="64" customFormat="1" x14ac:dyDescent="0.15">
      <c r="C839" s="65"/>
      <c r="G839" s="66"/>
      <c r="H839" s="66"/>
      <c r="Y839" s="68"/>
      <c r="AP839" s="68"/>
      <c r="BX839" s="68"/>
      <c r="DF839" s="68"/>
      <c r="DW839" s="68"/>
      <c r="EN839" s="68"/>
      <c r="FI839" s="68"/>
      <c r="FJ839" s="68"/>
      <c r="FK839" s="68"/>
      <c r="GB839" s="68"/>
      <c r="GS839" s="68"/>
      <c r="HK839" s="68"/>
      <c r="IB839" s="68"/>
      <c r="IS839" s="68"/>
      <c r="JJ839" s="68"/>
    </row>
    <row r="840" spans="3:270" s="64" customFormat="1" x14ac:dyDescent="0.15">
      <c r="C840" s="65"/>
      <c r="G840" s="66"/>
      <c r="H840" s="66"/>
      <c r="Y840" s="68"/>
      <c r="AP840" s="68"/>
      <c r="BX840" s="68"/>
      <c r="DF840" s="68"/>
      <c r="DW840" s="68"/>
      <c r="EN840" s="68"/>
      <c r="FI840" s="68"/>
      <c r="FJ840" s="68"/>
      <c r="FK840" s="68"/>
      <c r="GB840" s="68"/>
      <c r="GS840" s="68"/>
      <c r="HK840" s="68"/>
      <c r="IB840" s="68"/>
      <c r="IS840" s="68"/>
      <c r="JJ840" s="68"/>
    </row>
    <row r="841" spans="3:270" s="64" customFormat="1" x14ac:dyDescent="0.15">
      <c r="C841" s="65"/>
      <c r="G841" s="66"/>
      <c r="H841" s="66"/>
      <c r="Y841" s="68"/>
      <c r="AP841" s="68"/>
      <c r="BX841" s="68"/>
      <c r="DF841" s="68"/>
      <c r="DW841" s="68"/>
      <c r="EN841" s="68"/>
      <c r="FI841" s="68"/>
      <c r="FJ841" s="68"/>
      <c r="FK841" s="68"/>
      <c r="GB841" s="68"/>
      <c r="GS841" s="68"/>
      <c r="HK841" s="68"/>
      <c r="IB841" s="68"/>
      <c r="IS841" s="68"/>
      <c r="JJ841" s="68"/>
    </row>
    <row r="842" spans="3:270" s="64" customFormat="1" x14ac:dyDescent="0.15">
      <c r="C842" s="65"/>
      <c r="G842" s="66"/>
      <c r="H842" s="66"/>
      <c r="Y842" s="68"/>
      <c r="AP842" s="68"/>
      <c r="BX842" s="68"/>
      <c r="DF842" s="68"/>
      <c r="DW842" s="68"/>
      <c r="EN842" s="68"/>
      <c r="FI842" s="68"/>
      <c r="FJ842" s="68"/>
      <c r="FK842" s="68"/>
      <c r="GB842" s="68"/>
      <c r="GS842" s="68"/>
      <c r="HK842" s="68"/>
      <c r="IB842" s="68"/>
      <c r="IS842" s="68"/>
      <c r="JJ842" s="68"/>
    </row>
    <row r="843" spans="3:270" s="64" customFormat="1" x14ac:dyDescent="0.15">
      <c r="C843" s="65"/>
      <c r="G843" s="66"/>
      <c r="H843" s="66"/>
      <c r="Y843" s="68"/>
      <c r="AP843" s="68"/>
      <c r="BX843" s="68"/>
      <c r="DF843" s="68"/>
      <c r="DW843" s="68"/>
      <c r="EN843" s="68"/>
      <c r="FI843" s="68"/>
      <c r="FJ843" s="68"/>
      <c r="FK843" s="68"/>
      <c r="GB843" s="68"/>
      <c r="GS843" s="68"/>
      <c r="HK843" s="68"/>
      <c r="IB843" s="68"/>
      <c r="IS843" s="68"/>
      <c r="JJ843" s="68"/>
    </row>
    <row r="844" spans="3:270" s="64" customFormat="1" x14ac:dyDescent="0.15">
      <c r="C844" s="65"/>
      <c r="G844" s="66"/>
      <c r="H844" s="66"/>
      <c r="Y844" s="68"/>
      <c r="AP844" s="68"/>
      <c r="BX844" s="68"/>
      <c r="DF844" s="68"/>
      <c r="DW844" s="68"/>
      <c r="EN844" s="68"/>
      <c r="FI844" s="68"/>
      <c r="FJ844" s="68"/>
      <c r="FK844" s="68"/>
      <c r="GB844" s="68"/>
      <c r="GS844" s="68"/>
      <c r="HK844" s="68"/>
      <c r="IB844" s="68"/>
      <c r="IS844" s="68"/>
      <c r="JJ844" s="68"/>
    </row>
    <row r="845" spans="3:270" s="64" customFormat="1" x14ac:dyDescent="0.15">
      <c r="C845" s="65"/>
      <c r="G845" s="66"/>
      <c r="H845" s="66"/>
      <c r="Y845" s="68"/>
      <c r="AP845" s="68"/>
      <c r="BX845" s="68"/>
      <c r="DF845" s="68"/>
      <c r="DW845" s="68"/>
      <c r="EN845" s="68"/>
      <c r="FI845" s="68"/>
      <c r="FJ845" s="68"/>
      <c r="FK845" s="68"/>
      <c r="GB845" s="68"/>
      <c r="GS845" s="68"/>
      <c r="HK845" s="68"/>
      <c r="IB845" s="68"/>
      <c r="IS845" s="68"/>
      <c r="JJ845" s="68"/>
    </row>
    <row r="846" spans="3:270" s="64" customFormat="1" x14ac:dyDescent="0.15">
      <c r="C846" s="65"/>
      <c r="G846" s="66"/>
      <c r="H846" s="66"/>
      <c r="Y846" s="68"/>
      <c r="AP846" s="68"/>
      <c r="BX846" s="68"/>
      <c r="DF846" s="68"/>
      <c r="DW846" s="68"/>
      <c r="EN846" s="68"/>
      <c r="FI846" s="68"/>
      <c r="FJ846" s="68"/>
      <c r="FK846" s="68"/>
      <c r="GB846" s="68"/>
      <c r="GS846" s="68"/>
      <c r="HK846" s="68"/>
      <c r="IB846" s="68"/>
      <c r="IS846" s="68"/>
      <c r="JJ846" s="68"/>
    </row>
    <row r="847" spans="3:270" s="64" customFormat="1" x14ac:dyDescent="0.15">
      <c r="C847" s="65"/>
      <c r="G847" s="66"/>
      <c r="H847" s="66"/>
      <c r="Y847" s="68"/>
      <c r="AP847" s="68"/>
      <c r="BX847" s="68"/>
      <c r="DF847" s="68"/>
      <c r="DW847" s="68"/>
      <c r="EN847" s="68"/>
      <c r="FI847" s="68"/>
      <c r="FJ847" s="68"/>
      <c r="FK847" s="68"/>
      <c r="GB847" s="68"/>
      <c r="GS847" s="68"/>
      <c r="HK847" s="68"/>
      <c r="IB847" s="68"/>
      <c r="IS847" s="68"/>
      <c r="JJ847" s="68"/>
    </row>
    <row r="848" spans="3:270" s="64" customFormat="1" x14ac:dyDescent="0.15">
      <c r="C848" s="65"/>
      <c r="G848" s="66"/>
      <c r="H848" s="66"/>
      <c r="Y848" s="68"/>
      <c r="AP848" s="68"/>
      <c r="BX848" s="68"/>
      <c r="DF848" s="68"/>
      <c r="DW848" s="68"/>
      <c r="EN848" s="68"/>
      <c r="FI848" s="68"/>
      <c r="FJ848" s="68"/>
      <c r="FK848" s="68"/>
      <c r="GB848" s="68"/>
      <c r="GS848" s="68"/>
      <c r="HK848" s="68"/>
      <c r="IB848" s="68"/>
      <c r="IS848" s="68"/>
      <c r="JJ848" s="68"/>
    </row>
    <row r="849" spans="3:270" s="64" customFormat="1" x14ac:dyDescent="0.15">
      <c r="C849" s="65"/>
      <c r="G849" s="66"/>
      <c r="H849" s="66"/>
      <c r="Y849" s="68"/>
      <c r="AP849" s="68"/>
      <c r="BX849" s="68"/>
      <c r="DF849" s="68"/>
      <c r="DW849" s="68"/>
      <c r="EN849" s="68"/>
      <c r="FI849" s="68"/>
      <c r="FJ849" s="68"/>
      <c r="FK849" s="68"/>
      <c r="GB849" s="68"/>
      <c r="GS849" s="68"/>
      <c r="HK849" s="68"/>
      <c r="IB849" s="68"/>
      <c r="IS849" s="68"/>
      <c r="JJ849" s="68"/>
    </row>
    <row r="850" spans="3:270" s="64" customFormat="1" x14ac:dyDescent="0.15">
      <c r="C850" s="65"/>
      <c r="G850" s="66"/>
      <c r="H850" s="66"/>
      <c r="Y850" s="68"/>
      <c r="AP850" s="68"/>
      <c r="BX850" s="68"/>
      <c r="DF850" s="68"/>
      <c r="DW850" s="68"/>
      <c r="EN850" s="68"/>
      <c r="FI850" s="68"/>
      <c r="FJ850" s="68"/>
      <c r="FK850" s="68"/>
      <c r="GB850" s="68"/>
      <c r="GS850" s="68"/>
      <c r="HK850" s="68"/>
      <c r="IB850" s="68"/>
      <c r="IS850" s="68"/>
      <c r="JJ850" s="68"/>
    </row>
    <row r="851" spans="3:270" s="64" customFormat="1" x14ac:dyDescent="0.15">
      <c r="C851" s="65"/>
      <c r="G851" s="66"/>
      <c r="H851" s="66"/>
      <c r="Y851" s="68"/>
      <c r="AP851" s="68"/>
      <c r="BX851" s="68"/>
      <c r="DF851" s="68"/>
      <c r="DW851" s="68"/>
      <c r="EN851" s="68"/>
      <c r="FI851" s="68"/>
      <c r="FJ851" s="68"/>
      <c r="FK851" s="68"/>
      <c r="GB851" s="68"/>
      <c r="GS851" s="68"/>
      <c r="HK851" s="68"/>
      <c r="IB851" s="68"/>
      <c r="IS851" s="68"/>
      <c r="JJ851" s="68"/>
    </row>
    <row r="852" spans="3:270" s="64" customFormat="1" x14ac:dyDescent="0.15">
      <c r="C852" s="65"/>
      <c r="G852" s="66"/>
      <c r="H852" s="66"/>
      <c r="Y852" s="68"/>
      <c r="AP852" s="68"/>
      <c r="BX852" s="68"/>
      <c r="DF852" s="68"/>
      <c r="DW852" s="68"/>
      <c r="EN852" s="68"/>
      <c r="FI852" s="68"/>
      <c r="FJ852" s="68"/>
      <c r="FK852" s="68"/>
      <c r="GB852" s="68"/>
      <c r="GS852" s="68"/>
      <c r="HK852" s="68"/>
      <c r="IB852" s="68"/>
      <c r="IS852" s="68"/>
      <c r="JJ852" s="68"/>
    </row>
    <row r="853" spans="3:270" s="64" customFormat="1" x14ac:dyDescent="0.15">
      <c r="C853" s="65"/>
      <c r="G853" s="66"/>
      <c r="H853" s="66"/>
      <c r="Y853" s="68"/>
      <c r="AP853" s="68"/>
      <c r="BX853" s="68"/>
      <c r="DF853" s="68"/>
      <c r="DW853" s="68"/>
      <c r="EN853" s="68"/>
      <c r="FI853" s="68"/>
      <c r="FJ853" s="68"/>
      <c r="FK853" s="68"/>
      <c r="GB853" s="68"/>
      <c r="GS853" s="68"/>
      <c r="HK853" s="68"/>
      <c r="IB853" s="68"/>
      <c r="IS853" s="68"/>
      <c r="JJ853" s="68"/>
    </row>
    <row r="854" spans="3:270" s="64" customFormat="1" x14ac:dyDescent="0.15">
      <c r="C854" s="65"/>
      <c r="G854" s="66"/>
      <c r="H854" s="66"/>
      <c r="Y854" s="68"/>
      <c r="AP854" s="68"/>
      <c r="BX854" s="68"/>
      <c r="DF854" s="68"/>
      <c r="DW854" s="68"/>
      <c r="EN854" s="68"/>
      <c r="FI854" s="68"/>
      <c r="FJ854" s="68"/>
      <c r="FK854" s="68"/>
      <c r="GB854" s="68"/>
      <c r="GS854" s="68"/>
      <c r="HK854" s="68"/>
      <c r="IB854" s="68"/>
      <c r="IS854" s="68"/>
      <c r="JJ854" s="68"/>
    </row>
    <row r="855" spans="3:270" s="64" customFormat="1" x14ac:dyDescent="0.15">
      <c r="C855" s="65"/>
      <c r="G855" s="66"/>
      <c r="H855" s="66"/>
      <c r="Y855" s="68"/>
      <c r="AP855" s="68"/>
      <c r="BX855" s="68"/>
      <c r="DF855" s="68"/>
      <c r="DW855" s="68"/>
      <c r="EN855" s="68"/>
      <c r="FI855" s="68"/>
      <c r="FJ855" s="68"/>
      <c r="FK855" s="68"/>
      <c r="GB855" s="68"/>
      <c r="GS855" s="68"/>
      <c r="HK855" s="68"/>
      <c r="IB855" s="68"/>
      <c r="IS855" s="68"/>
      <c r="JJ855" s="68"/>
    </row>
    <row r="856" spans="3:270" s="64" customFormat="1" x14ac:dyDescent="0.15">
      <c r="C856" s="65"/>
      <c r="G856" s="66"/>
      <c r="H856" s="66"/>
      <c r="Y856" s="68"/>
      <c r="AP856" s="68"/>
      <c r="BX856" s="68"/>
      <c r="DF856" s="68"/>
      <c r="DW856" s="68"/>
      <c r="EN856" s="68"/>
      <c r="FI856" s="68"/>
      <c r="FJ856" s="68"/>
      <c r="FK856" s="68"/>
      <c r="GB856" s="68"/>
      <c r="GS856" s="68"/>
      <c r="HK856" s="68"/>
      <c r="IB856" s="68"/>
      <c r="IS856" s="68"/>
      <c r="JJ856" s="68"/>
    </row>
    <row r="857" spans="3:270" s="64" customFormat="1" x14ac:dyDescent="0.15">
      <c r="C857" s="65"/>
      <c r="G857" s="66"/>
      <c r="H857" s="66"/>
      <c r="Y857" s="68"/>
      <c r="AP857" s="68"/>
      <c r="BX857" s="68"/>
      <c r="DF857" s="68"/>
      <c r="DW857" s="68"/>
      <c r="EN857" s="68"/>
      <c r="FI857" s="68"/>
      <c r="FJ857" s="68"/>
      <c r="FK857" s="68"/>
      <c r="GB857" s="68"/>
      <c r="GS857" s="68"/>
      <c r="HK857" s="68"/>
      <c r="IB857" s="68"/>
      <c r="IS857" s="68"/>
      <c r="JJ857" s="68"/>
    </row>
    <row r="858" spans="3:270" s="64" customFormat="1" x14ac:dyDescent="0.15">
      <c r="C858" s="65"/>
      <c r="G858" s="66"/>
      <c r="H858" s="66"/>
      <c r="Y858" s="68"/>
      <c r="AP858" s="68"/>
      <c r="BX858" s="68"/>
      <c r="DF858" s="68"/>
      <c r="DW858" s="68"/>
      <c r="EN858" s="68"/>
      <c r="FI858" s="68"/>
      <c r="FJ858" s="68"/>
      <c r="FK858" s="68"/>
      <c r="GB858" s="68"/>
      <c r="GS858" s="68"/>
      <c r="HK858" s="68"/>
      <c r="IB858" s="68"/>
      <c r="IS858" s="68"/>
      <c r="JJ858" s="68"/>
    </row>
    <row r="859" spans="3:270" s="64" customFormat="1" x14ac:dyDescent="0.15">
      <c r="C859" s="65"/>
      <c r="G859" s="66"/>
      <c r="H859" s="66"/>
      <c r="Y859" s="68"/>
      <c r="AP859" s="68"/>
      <c r="BX859" s="68"/>
      <c r="DF859" s="68"/>
      <c r="DW859" s="68"/>
      <c r="EN859" s="68"/>
      <c r="FI859" s="68"/>
      <c r="FJ859" s="68"/>
      <c r="FK859" s="68"/>
      <c r="GB859" s="68"/>
      <c r="GS859" s="68"/>
      <c r="HK859" s="68"/>
      <c r="IB859" s="68"/>
      <c r="IS859" s="68"/>
      <c r="JJ859" s="68"/>
    </row>
    <row r="860" spans="3:270" s="64" customFormat="1" x14ac:dyDescent="0.15">
      <c r="C860" s="65"/>
      <c r="G860" s="66"/>
      <c r="H860" s="66"/>
      <c r="Y860" s="68"/>
      <c r="AP860" s="68"/>
      <c r="BX860" s="68"/>
      <c r="DF860" s="68"/>
      <c r="DW860" s="68"/>
      <c r="EN860" s="68"/>
      <c r="FI860" s="68"/>
      <c r="FJ860" s="68"/>
      <c r="FK860" s="68"/>
      <c r="GB860" s="68"/>
      <c r="GS860" s="68"/>
      <c r="HK860" s="68"/>
      <c r="IB860" s="68"/>
      <c r="IS860" s="68"/>
      <c r="JJ860" s="68"/>
    </row>
    <row r="861" spans="3:270" s="64" customFormat="1" x14ac:dyDescent="0.15">
      <c r="C861" s="65"/>
      <c r="G861" s="66"/>
      <c r="H861" s="66"/>
      <c r="Y861" s="68"/>
      <c r="AP861" s="68"/>
      <c r="BX861" s="68"/>
      <c r="DF861" s="68"/>
      <c r="DW861" s="68"/>
      <c r="EN861" s="68"/>
      <c r="FI861" s="68"/>
      <c r="FJ861" s="68"/>
      <c r="FK861" s="68"/>
      <c r="GB861" s="68"/>
      <c r="GS861" s="68"/>
      <c r="HK861" s="68"/>
      <c r="IB861" s="68"/>
      <c r="IS861" s="68"/>
      <c r="JJ861" s="68"/>
    </row>
    <row r="862" spans="3:270" s="64" customFormat="1" x14ac:dyDescent="0.15">
      <c r="C862" s="65"/>
      <c r="G862" s="66"/>
      <c r="H862" s="66"/>
      <c r="Y862" s="68"/>
      <c r="AP862" s="68"/>
      <c r="BX862" s="68"/>
      <c r="DF862" s="68"/>
      <c r="DW862" s="68"/>
      <c r="EN862" s="68"/>
      <c r="FI862" s="68"/>
      <c r="FJ862" s="68"/>
      <c r="FK862" s="68"/>
      <c r="GB862" s="68"/>
      <c r="GS862" s="68"/>
      <c r="HK862" s="68"/>
      <c r="IB862" s="68"/>
      <c r="IS862" s="68"/>
      <c r="JJ862" s="68"/>
    </row>
    <row r="863" spans="3:270" s="64" customFormat="1" x14ac:dyDescent="0.15">
      <c r="C863" s="65"/>
      <c r="G863" s="66"/>
      <c r="H863" s="66"/>
      <c r="Y863" s="68"/>
      <c r="AP863" s="68"/>
      <c r="BX863" s="68"/>
      <c r="DF863" s="68"/>
      <c r="DW863" s="68"/>
      <c r="EN863" s="68"/>
      <c r="FI863" s="68"/>
      <c r="FJ863" s="68"/>
      <c r="FK863" s="68"/>
      <c r="GB863" s="68"/>
      <c r="GS863" s="68"/>
      <c r="HK863" s="68"/>
      <c r="IB863" s="68"/>
      <c r="IS863" s="68"/>
      <c r="JJ863" s="68"/>
    </row>
    <row r="864" spans="3:270" s="64" customFormat="1" x14ac:dyDescent="0.15">
      <c r="C864" s="65"/>
      <c r="G864" s="66"/>
      <c r="H864" s="66"/>
      <c r="Y864" s="68"/>
      <c r="AP864" s="68"/>
      <c r="BX864" s="68"/>
      <c r="DF864" s="68"/>
      <c r="DW864" s="68"/>
      <c r="EN864" s="68"/>
      <c r="FI864" s="68"/>
      <c r="FJ864" s="68"/>
      <c r="FK864" s="68"/>
      <c r="GB864" s="68"/>
      <c r="GS864" s="68"/>
      <c r="HK864" s="68"/>
      <c r="IB864" s="68"/>
      <c r="IS864" s="68"/>
      <c r="JJ864" s="68"/>
    </row>
    <row r="865" spans="3:270" s="64" customFormat="1" x14ac:dyDescent="0.15">
      <c r="C865" s="65"/>
      <c r="G865" s="66"/>
      <c r="H865" s="66"/>
      <c r="Y865" s="68"/>
      <c r="AP865" s="68"/>
      <c r="BX865" s="68"/>
      <c r="DF865" s="68"/>
      <c r="DW865" s="68"/>
      <c r="EN865" s="68"/>
      <c r="FI865" s="68"/>
      <c r="FJ865" s="68"/>
      <c r="FK865" s="68"/>
      <c r="GB865" s="68"/>
      <c r="GS865" s="68"/>
      <c r="HK865" s="68"/>
      <c r="IB865" s="68"/>
      <c r="IS865" s="68"/>
      <c r="JJ865" s="68"/>
    </row>
    <row r="866" spans="3:270" s="64" customFormat="1" x14ac:dyDescent="0.15">
      <c r="C866" s="65"/>
      <c r="G866" s="66"/>
      <c r="H866" s="66"/>
      <c r="Y866" s="68"/>
      <c r="AP866" s="68"/>
      <c r="BX866" s="68"/>
      <c r="DF866" s="68"/>
      <c r="DW866" s="68"/>
      <c r="EN866" s="68"/>
      <c r="FI866" s="68"/>
      <c r="FJ866" s="68"/>
      <c r="FK866" s="68"/>
      <c r="GB866" s="68"/>
      <c r="GS866" s="68"/>
      <c r="HK866" s="68"/>
      <c r="IB866" s="68"/>
      <c r="IS866" s="68"/>
      <c r="JJ866" s="68"/>
    </row>
    <row r="867" spans="3:270" s="64" customFormat="1" x14ac:dyDescent="0.15">
      <c r="C867" s="65"/>
      <c r="G867" s="66"/>
      <c r="H867" s="66"/>
      <c r="Y867" s="68"/>
      <c r="AP867" s="68"/>
      <c r="BX867" s="68"/>
      <c r="DF867" s="68"/>
      <c r="DW867" s="68"/>
      <c r="EN867" s="68"/>
      <c r="FI867" s="68"/>
      <c r="FJ867" s="68"/>
      <c r="FK867" s="68"/>
      <c r="GB867" s="68"/>
      <c r="GS867" s="68"/>
      <c r="HK867" s="68"/>
      <c r="IB867" s="68"/>
      <c r="IS867" s="68"/>
      <c r="JJ867" s="68"/>
    </row>
    <row r="868" spans="3:270" s="64" customFormat="1" x14ac:dyDescent="0.15">
      <c r="C868" s="65"/>
      <c r="G868" s="66"/>
      <c r="H868" s="66"/>
      <c r="Y868" s="68"/>
      <c r="AP868" s="68"/>
      <c r="BX868" s="68"/>
      <c r="DF868" s="68"/>
      <c r="DW868" s="68"/>
      <c r="EN868" s="68"/>
      <c r="FI868" s="68"/>
      <c r="FJ868" s="68"/>
      <c r="FK868" s="68"/>
      <c r="GB868" s="68"/>
      <c r="GS868" s="68"/>
      <c r="HK868" s="68"/>
      <c r="IB868" s="68"/>
      <c r="IS868" s="68"/>
      <c r="JJ868" s="68"/>
    </row>
    <row r="869" spans="3:270" s="64" customFormat="1" x14ac:dyDescent="0.15">
      <c r="C869" s="65"/>
      <c r="G869" s="66"/>
      <c r="H869" s="66"/>
      <c r="Y869" s="68"/>
      <c r="AP869" s="68"/>
      <c r="BX869" s="68"/>
      <c r="DF869" s="68"/>
      <c r="DW869" s="68"/>
      <c r="EN869" s="68"/>
      <c r="FI869" s="68"/>
      <c r="FJ869" s="68"/>
      <c r="FK869" s="68"/>
      <c r="GB869" s="68"/>
      <c r="GS869" s="68"/>
      <c r="HK869" s="68"/>
      <c r="IB869" s="68"/>
      <c r="IS869" s="68"/>
      <c r="JJ869" s="68"/>
    </row>
    <row r="870" spans="3:270" s="64" customFormat="1" x14ac:dyDescent="0.15">
      <c r="C870" s="65"/>
      <c r="G870" s="66"/>
      <c r="H870" s="66"/>
      <c r="Y870" s="68"/>
      <c r="AP870" s="68"/>
      <c r="BX870" s="68"/>
      <c r="DF870" s="68"/>
      <c r="DW870" s="68"/>
      <c r="EN870" s="68"/>
      <c r="FI870" s="68"/>
      <c r="FJ870" s="68"/>
      <c r="FK870" s="68"/>
      <c r="GB870" s="68"/>
      <c r="GS870" s="68"/>
      <c r="HK870" s="68"/>
      <c r="IB870" s="68"/>
      <c r="IS870" s="68"/>
      <c r="JJ870" s="68"/>
    </row>
    <row r="871" spans="3:270" s="64" customFormat="1" x14ac:dyDescent="0.15">
      <c r="C871" s="65"/>
      <c r="G871" s="66"/>
      <c r="H871" s="66"/>
      <c r="Y871" s="68"/>
      <c r="AP871" s="68"/>
      <c r="BX871" s="68"/>
      <c r="DF871" s="68"/>
      <c r="DW871" s="68"/>
      <c r="EN871" s="68"/>
      <c r="FI871" s="68"/>
      <c r="FJ871" s="68"/>
      <c r="FK871" s="68"/>
      <c r="GB871" s="68"/>
      <c r="GS871" s="68"/>
      <c r="HK871" s="68"/>
      <c r="IB871" s="68"/>
      <c r="IS871" s="68"/>
      <c r="JJ871" s="68"/>
    </row>
    <row r="872" spans="3:270" s="64" customFormat="1" x14ac:dyDescent="0.15">
      <c r="C872" s="65"/>
      <c r="G872" s="66"/>
      <c r="H872" s="66"/>
      <c r="Y872" s="68"/>
      <c r="AP872" s="68"/>
      <c r="BX872" s="68"/>
      <c r="DF872" s="68"/>
      <c r="DW872" s="68"/>
      <c r="EN872" s="68"/>
      <c r="FI872" s="68"/>
      <c r="FJ872" s="68"/>
      <c r="FK872" s="68"/>
      <c r="GB872" s="68"/>
      <c r="GS872" s="68"/>
      <c r="HK872" s="68"/>
      <c r="IB872" s="68"/>
      <c r="IS872" s="68"/>
      <c r="JJ872" s="68"/>
    </row>
    <row r="873" spans="3:270" s="64" customFormat="1" x14ac:dyDescent="0.15">
      <c r="C873" s="65"/>
      <c r="G873" s="66"/>
      <c r="H873" s="66"/>
      <c r="Y873" s="68"/>
      <c r="AP873" s="68"/>
      <c r="BX873" s="68"/>
      <c r="DF873" s="68"/>
      <c r="DW873" s="68"/>
      <c r="EN873" s="68"/>
      <c r="FI873" s="68"/>
      <c r="FJ873" s="68"/>
      <c r="FK873" s="68"/>
      <c r="GB873" s="68"/>
      <c r="GS873" s="68"/>
      <c r="HK873" s="68"/>
      <c r="IB873" s="68"/>
      <c r="IS873" s="68"/>
      <c r="JJ873" s="68"/>
    </row>
    <row r="874" spans="3:270" s="64" customFormat="1" x14ac:dyDescent="0.15">
      <c r="C874" s="65"/>
      <c r="G874" s="66"/>
      <c r="H874" s="66"/>
      <c r="Y874" s="68"/>
      <c r="AP874" s="68"/>
      <c r="BX874" s="68"/>
      <c r="DF874" s="68"/>
      <c r="DW874" s="68"/>
      <c r="EN874" s="68"/>
      <c r="FI874" s="68"/>
      <c r="FJ874" s="68"/>
      <c r="FK874" s="68"/>
      <c r="GB874" s="68"/>
      <c r="GS874" s="68"/>
      <c r="HK874" s="68"/>
      <c r="IB874" s="68"/>
      <c r="IS874" s="68"/>
      <c r="JJ874" s="68"/>
    </row>
    <row r="875" spans="3:270" s="64" customFormat="1" x14ac:dyDescent="0.15">
      <c r="C875" s="65"/>
      <c r="G875" s="66"/>
      <c r="H875" s="66"/>
      <c r="Y875" s="68"/>
      <c r="AP875" s="68"/>
      <c r="BX875" s="68"/>
      <c r="DF875" s="68"/>
      <c r="DW875" s="68"/>
      <c r="EN875" s="68"/>
      <c r="FI875" s="68"/>
      <c r="FJ875" s="68"/>
      <c r="FK875" s="68"/>
      <c r="GB875" s="68"/>
      <c r="GS875" s="68"/>
      <c r="HK875" s="68"/>
      <c r="IB875" s="68"/>
      <c r="IS875" s="68"/>
      <c r="JJ875" s="68"/>
    </row>
    <row r="876" spans="3:270" s="64" customFormat="1" x14ac:dyDescent="0.15">
      <c r="C876" s="65"/>
      <c r="G876" s="66"/>
      <c r="H876" s="66"/>
      <c r="Y876" s="68"/>
      <c r="AP876" s="68"/>
      <c r="BX876" s="68"/>
      <c r="DF876" s="68"/>
      <c r="DW876" s="68"/>
      <c r="EN876" s="68"/>
      <c r="FI876" s="68"/>
      <c r="FJ876" s="68"/>
      <c r="FK876" s="68"/>
      <c r="GB876" s="68"/>
      <c r="GS876" s="68"/>
      <c r="HK876" s="68"/>
      <c r="IB876" s="68"/>
      <c r="IS876" s="68"/>
      <c r="JJ876" s="68"/>
    </row>
    <row r="877" spans="3:270" s="64" customFormat="1" x14ac:dyDescent="0.15">
      <c r="C877" s="65"/>
      <c r="G877" s="66"/>
      <c r="H877" s="66"/>
      <c r="Y877" s="68"/>
      <c r="AP877" s="68"/>
      <c r="BX877" s="68"/>
      <c r="DF877" s="68"/>
      <c r="DW877" s="68"/>
      <c r="EN877" s="68"/>
      <c r="FI877" s="68"/>
      <c r="FJ877" s="68"/>
      <c r="FK877" s="68"/>
      <c r="GB877" s="68"/>
      <c r="GS877" s="68"/>
      <c r="HK877" s="68"/>
      <c r="IB877" s="68"/>
      <c r="IS877" s="68"/>
      <c r="JJ877" s="68"/>
    </row>
    <row r="878" spans="3:270" s="64" customFormat="1" x14ac:dyDescent="0.15">
      <c r="C878" s="65"/>
      <c r="G878" s="66"/>
      <c r="H878" s="66"/>
      <c r="Y878" s="68"/>
      <c r="AP878" s="68"/>
      <c r="BX878" s="68"/>
      <c r="DF878" s="68"/>
      <c r="DW878" s="68"/>
      <c r="EN878" s="68"/>
      <c r="FI878" s="68"/>
      <c r="FJ878" s="68"/>
      <c r="FK878" s="68"/>
      <c r="GB878" s="68"/>
      <c r="GS878" s="68"/>
      <c r="HK878" s="68"/>
      <c r="IB878" s="68"/>
      <c r="IS878" s="68"/>
      <c r="JJ878" s="68"/>
    </row>
    <row r="879" spans="3:270" s="64" customFormat="1" x14ac:dyDescent="0.15">
      <c r="C879" s="65"/>
      <c r="G879" s="66"/>
      <c r="H879" s="66"/>
      <c r="Y879" s="68"/>
      <c r="AP879" s="68"/>
      <c r="BX879" s="68"/>
      <c r="DF879" s="68"/>
      <c r="DW879" s="68"/>
      <c r="EN879" s="68"/>
      <c r="FI879" s="68"/>
      <c r="FJ879" s="68"/>
      <c r="FK879" s="68"/>
      <c r="GB879" s="68"/>
      <c r="GS879" s="68"/>
      <c r="HK879" s="68"/>
      <c r="IB879" s="68"/>
      <c r="IS879" s="68"/>
      <c r="JJ879" s="68"/>
    </row>
    <row r="880" spans="3:270" s="64" customFormat="1" x14ac:dyDescent="0.15">
      <c r="C880" s="65"/>
      <c r="G880" s="66"/>
      <c r="H880" s="66"/>
      <c r="Y880" s="68"/>
      <c r="AP880" s="68"/>
      <c r="BX880" s="68"/>
      <c r="DF880" s="68"/>
      <c r="DW880" s="68"/>
      <c r="EN880" s="68"/>
      <c r="FI880" s="68"/>
      <c r="FJ880" s="68"/>
      <c r="FK880" s="68"/>
      <c r="GB880" s="68"/>
      <c r="GS880" s="68"/>
      <c r="HK880" s="68"/>
      <c r="IB880" s="68"/>
      <c r="IS880" s="68"/>
      <c r="JJ880" s="68"/>
    </row>
    <row r="881" spans="3:270" s="64" customFormat="1" x14ac:dyDescent="0.15">
      <c r="C881" s="65"/>
      <c r="G881" s="66"/>
      <c r="H881" s="66"/>
      <c r="Y881" s="68"/>
      <c r="AP881" s="68"/>
      <c r="BX881" s="68"/>
      <c r="DF881" s="68"/>
      <c r="DW881" s="68"/>
      <c r="EN881" s="68"/>
      <c r="FI881" s="68"/>
      <c r="FJ881" s="68"/>
      <c r="FK881" s="68"/>
      <c r="GB881" s="68"/>
      <c r="GS881" s="68"/>
      <c r="HK881" s="68"/>
      <c r="IB881" s="68"/>
      <c r="IS881" s="68"/>
      <c r="JJ881" s="68"/>
    </row>
    <row r="882" spans="3:270" s="64" customFormat="1" x14ac:dyDescent="0.15">
      <c r="C882" s="65"/>
      <c r="G882" s="66"/>
      <c r="H882" s="66"/>
      <c r="Y882" s="68"/>
      <c r="AP882" s="68"/>
      <c r="BX882" s="68"/>
      <c r="DF882" s="68"/>
      <c r="DW882" s="68"/>
      <c r="EN882" s="68"/>
      <c r="FI882" s="68"/>
      <c r="FJ882" s="68"/>
      <c r="FK882" s="68"/>
      <c r="GB882" s="68"/>
      <c r="GS882" s="68"/>
      <c r="HK882" s="68"/>
      <c r="IB882" s="68"/>
      <c r="IS882" s="68"/>
      <c r="JJ882" s="68"/>
    </row>
    <row r="883" spans="3:270" s="64" customFormat="1" x14ac:dyDescent="0.15">
      <c r="C883" s="65"/>
      <c r="G883" s="66"/>
      <c r="H883" s="66"/>
      <c r="Y883" s="68"/>
      <c r="AP883" s="68"/>
      <c r="BX883" s="68"/>
      <c r="DF883" s="68"/>
      <c r="DW883" s="68"/>
      <c r="EN883" s="68"/>
      <c r="FI883" s="68"/>
      <c r="FJ883" s="68"/>
      <c r="FK883" s="68"/>
      <c r="GB883" s="68"/>
      <c r="GS883" s="68"/>
      <c r="HK883" s="68"/>
      <c r="IB883" s="68"/>
      <c r="IS883" s="68"/>
      <c r="JJ883" s="68"/>
    </row>
    <row r="884" spans="3:270" s="64" customFormat="1" x14ac:dyDescent="0.15">
      <c r="C884" s="65"/>
      <c r="G884" s="66"/>
      <c r="H884" s="66"/>
      <c r="Y884" s="68"/>
      <c r="AP884" s="68"/>
      <c r="BX884" s="68"/>
      <c r="DF884" s="68"/>
      <c r="DW884" s="68"/>
      <c r="EN884" s="68"/>
      <c r="FI884" s="68"/>
      <c r="FJ884" s="68"/>
      <c r="FK884" s="68"/>
      <c r="GB884" s="68"/>
      <c r="GS884" s="68"/>
      <c r="HK884" s="68"/>
      <c r="IB884" s="68"/>
      <c r="IS884" s="68"/>
      <c r="JJ884" s="68"/>
    </row>
    <row r="885" spans="3:270" s="64" customFormat="1" x14ac:dyDescent="0.15">
      <c r="C885" s="65"/>
      <c r="G885" s="66"/>
      <c r="H885" s="66"/>
      <c r="Y885" s="68"/>
      <c r="AP885" s="68"/>
      <c r="BX885" s="68"/>
      <c r="DF885" s="68"/>
      <c r="DW885" s="68"/>
      <c r="EN885" s="68"/>
      <c r="FI885" s="68"/>
      <c r="FJ885" s="68"/>
      <c r="FK885" s="68"/>
      <c r="GB885" s="68"/>
      <c r="GS885" s="68"/>
      <c r="HK885" s="68"/>
      <c r="IB885" s="68"/>
      <c r="IS885" s="68"/>
      <c r="JJ885" s="68"/>
    </row>
    <row r="886" spans="3:270" s="64" customFormat="1" x14ac:dyDescent="0.15">
      <c r="C886" s="65"/>
      <c r="G886" s="66"/>
      <c r="H886" s="66"/>
      <c r="Y886" s="68"/>
      <c r="AP886" s="68"/>
      <c r="BX886" s="68"/>
      <c r="DF886" s="68"/>
      <c r="DW886" s="68"/>
      <c r="EN886" s="68"/>
      <c r="FI886" s="68"/>
      <c r="FJ886" s="68"/>
      <c r="FK886" s="68"/>
      <c r="GB886" s="68"/>
      <c r="GS886" s="68"/>
      <c r="HK886" s="68"/>
      <c r="IB886" s="68"/>
      <c r="IS886" s="68"/>
      <c r="JJ886" s="68"/>
    </row>
    <row r="887" spans="3:270" s="64" customFormat="1" x14ac:dyDescent="0.15">
      <c r="C887" s="65"/>
      <c r="G887" s="66"/>
      <c r="H887" s="66"/>
      <c r="Y887" s="68"/>
      <c r="AP887" s="68"/>
      <c r="BX887" s="68"/>
      <c r="DF887" s="68"/>
      <c r="DW887" s="68"/>
      <c r="EN887" s="68"/>
      <c r="FI887" s="68"/>
      <c r="FJ887" s="68"/>
      <c r="FK887" s="68"/>
      <c r="GB887" s="68"/>
      <c r="GS887" s="68"/>
      <c r="HK887" s="68"/>
      <c r="IB887" s="68"/>
      <c r="IS887" s="68"/>
      <c r="JJ887" s="68"/>
    </row>
    <row r="888" spans="3:270" s="64" customFormat="1" x14ac:dyDescent="0.15">
      <c r="C888" s="65"/>
      <c r="G888" s="66"/>
      <c r="H888" s="66"/>
      <c r="Y888" s="68"/>
      <c r="AP888" s="68"/>
      <c r="BX888" s="68"/>
      <c r="DF888" s="68"/>
      <c r="DW888" s="68"/>
      <c r="EN888" s="68"/>
      <c r="FI888" s="68"/>
      <c r="FJ888" s="68"/>
      <c r="FK888" s="68"/>
      <c r="GB888" s="68"/>
      <c r="GS888" s="68"/>
      <c r="HK888" s="68"/>
      <c r="IB888" s="68"/>
      <c r="IS888" s="68"/>
      <c r="JJ888" s="68"/>
    </row>
    <row r="889" spans="3:270" s="64" customFormat="1" x14ac:dyDescent="0.15">
      <c r="C889" s="65"/>
      <c r="G889" s="66"/>
      <c r="H889" s="66"/>
      <c r="Y889" s="68"/>
      <c r="AP889" s="68"/>
      <c r="BX889" s="68"/>
      <c r="DF889" s="68"/>
      <c r="DW889" s="68"/>
      <c r="EN889" s="68"/>
      <c r="FI889" s="68"/>
      <c r="FJ889" s="68"/>
      <c r="FK889" s="68"/>
      <c r="GB889" s="68"/>
      <c r="GS889" s="68"/>
      <c r="HK889" s="68"/>
      <c r="IB889" s="68"/>
      <c r="IS889" s="68"/>
      <c r="JJ889" s="68"/>
    </row>
    <row r="890" spans="3:270" s="64" customFormat="1" x14ac:dyDescent="0.15">
      <c r="C890" s="65"/>
      <c r="G890" s="66"/>
      <c r="H890" s="66"/>
      <c r="Y890" s="68"/>
      <c r="AP890" s="68"/>
      <c r="BX890" s="68"/>
      <c r="DF890" s="68"/>
      <c r="DW890" s="68"/>
      <c r="EN890" s="68"/>
      <c r="FI890" s="68"/>
      <c r="FJ890" s="68"/>
      <c r="FK890" s="68"/>
      <c r="GB890" s="68"/>
      <c r="GS890" s="68"/>
      <c r="HK890" s="68"/>
      <c r="IB890" s="68"/>
      <c r="IS890" s="68"/>
      <c r="JJ890" s="68"/>
    </row>
    <row r="891" spans="3:270" s="64" customFormat="1" x14ac:dyDescent="0.15">
      <c r="C891" s="65"/>
      <c r="G891" s="66"/>
      <c r="H891" s="66"/>
      <c r="Y891" s="68"/>
      <c r="AP891" s="68"/>
      <c r="BX891" s="68"/>
      <c r="DF891" s="68"/>
      <c r="DW891" s="68"/>
      <c r="EN891" s="68"/>
      <c r="FI891" s="68"/>
      <c r="FJ891" s="68"/>
      <c r="FK891" s="68"/>
      <c r="GB891" s="68"/>
      <c r="GS891" s="68"/>
      <c r="HK891" s="68"/>
      <c r="IB891" s="68"/>
      <c r="IS891" s="68"/>
      <c r="JJ891" s="68"/>
    </row>
    <row r="892" spans="3:270" s="64" customFormat="1" x14ac:dyDescent="0.15">
      <c r="C892" s="65"/>
      <c r="G892" s="66"/>
      <c r="H892" s="66"/>
      <c r="Y892" s="68"/>
      <c r="AP892" s="68"/>
      <c r="BX892" s="68"/>
      <c r="DF892" s="68"/>
      <c r="DW892" s="68"/>
      <c r="EN892" s="68"/>
      <c r="FI892" s="68"/>
      <c r="FJ892" s="68"/>
      <c r="FK892" s="68"/>
      <c r="GB892" s="68"/>
      <c r="GS892" s="68"/>
      <c r="HK892" s="68"/>
      <c r="IB892" s="68"/>
      <c r="IS892" s="68"/>
      <c r="JJ892" s="68"/>
    </row>
    <row r="893" spans="3:270" s="64" customFormat="1" x14ac:dyDescent="0.15">
      <c r="C893" s="65"/>
      <c r="G893" s="66"/>
      <c r="H893" s="66"/>
      <c r="Y893" s="68"/>
      <c r="AP893" s="68"/>
      <c r="BX893" s="68"/>
      <c r="DF893" s="68"/>
      <c r="DW893" s="68"/>
      <c r="EN893" s="68"/>
      <c r="FI893" s="68"/>
      <c r="FJ893" s="68"/>
      <c r="FK893" s="68"/>
      <c r="GB893" s="68"/>
      <c r="GS893" s="68"/>
      <c r="HK893" s="68"/>
      <c r="IB893" s="68"/>
      <c r="IS893" s="68"/>
      <c r="JJ893" s="68"/>
    </row>
    <row r="894" spans="3:270" s="64" customFormat="1" x14ac:dyDescent="0.15">
      <c r="C894" s="65"/>
      <c r="G894" s="66"/>
      <c r="H894" s="66"/>
      <c r="Y894" s="68"/>
      <c r="AP894" s="68"/>
      <c r="BX894" s="68"/>
      <c r="DF894" s="68"/>
      <c r="DW894" s="68"/>
      <c r="EN894" s="68"/>
      <c r="FI894" s="68"/>
      <c r="FJ894" s="68"/>
      <c r="FK894" s="68"/>
      <c r="GB894" s="68"/>
      <c r="GS894" s="68"/>
      <c r="HK894" s="68"/>
      <c r="IB894" s="68"/>
      <c r="IS894" s="68"/>
      <c r="JJ894" s="68"/>
    </row>
    <row r="895" spans="3:270" s="64" customFormat="1" x14ac:dyDescent="0.15">
      <c r="C895" s="65"/>
      <c r="G895" s="66"/>
      <c r="H895" s="66"/>
      <c r="Y895" s="68"/>
      <c r="AP895" s="68"/>
      <c r="BX895" s="68"/>
      <c r="DF895" s="68"/>
      <c r="DW895" s="68"/>
      <c r="EN895" s="68"/>
      <c r="FI895" s="68"/>
      <c r="FJ895" s="68"/>
      <c r="FK895" s="68"/>
      <c r="GB895" s="68"/>
      <c r="GS895" s="68"/>
      <c r="HK895" s="68"/>
      <c r="IB895" s="68"/>
      <c r="IS895" s="68"/>
      <c r="JJ895" s="68"/>
    </row>
    <row r="896" spans="3:270" s="64" customFormat="1" x14ac:dyDescent="0.15">
      <c r="C896" s="65"/>
      <c r="G896" s="66"/>
      <c r="H896" s="66"/>
      <c r="Y896" s="68"/>
      <c r="AP896" s="68"/>
      <c r="BX896" s="68"/>
      <c r="DF896" s="68"/>
      <c r="DW896" s="68"/>
      <c r="EN896" s="68"/>
      <c r="FI896" s="68"/>
      <c r="FJ896" s="68"/>
      <c r="FK896" s="68"/>
      <c r="GB896" s="68"/>
      <c r="GS896" s="68"/>
      <c r="HK896" s="68"/>
      <c r="IB896" s="68"/>
      <c r="IS896" s="68"/>
      <c r="JJ896" s="68"/>
    </row>
    <row r="897" spans="3:270" s="64" customFormat="1" x14ac:dyDescent="0.15">
      <c r="C897" s="65"/>
      <c r="G897" s="66"/>
      <c r="H897" s="66"/>
      <c r="Y897" s="68"/>
      <c r="AP897" s="68"/>
      <c r="BX897" s="68"/>
      <c r="DF897" s="68"/>
      <c r="DW897" s="68"/>
      <c r="EN897" s="68"/>
      <c r="FI897" s="68"/>
      <c r="FJ897" s="68"/>
      <c r="FK897" s="68"/>
      <c r="GB897" s="68"/>
      <c r="GS897" s="68"/>
      <c r="HK897" s="68"/>
      <c r="IB897" s="68"/>
      <c r="IS897" s="68"/>
      <c r="JJ897" s="68"/>
    </row>
    <row r="898" spans="3:270" s="64" customFormat="1" x14ac:dyDescent="0.15">
      <c r="C898" s="65"/>
      <c r="G898" s="66"/>
      <c r="H898" s="66"/>
      <c r="Y898" s="68"/>
      <c r="AP898" s="68"/>
      <c r="BX898" s="68"/>
      <c r="DF898" s="68"/>
      <c r="DW898" s="68"/>
      <c r="EN898" s="68"/>
      <c r="FI898" s="68"/>
      <c r="FJ898" s="68"/>
      <c r="FK898" s="68"/>
      <c r="GB898" s="68"/>
      <c r="GS898" s="68"/>
      <c r="HK898" s="68"/>
      <c r="IB898" s="68"/>
      <c r="IS898" s="68"/>
      <c r="JJ898" s="68"/>
    </row>
    <row r="899" spans="3:270" s="64" customFormat="1" x14ac:dyDescent="0.15">
      <c r="C899" s="65"/>
      <c r="G899" s="66"/>
      <c r="H899" s="66"/>
      <c r="Y899" s="68"/>
      <c r="AP899" s="68"/>
      <c r="BX899" s="68"/>
      <c r="DF899" s="68"/>
      <c r="DW899" s="68"/>
      <c r="EN899" s="68"/>
      <c r="FI899" s="68"/>
      <c r="FJ899" s="68"/>
      <c r="FK899" s="68"/>
      <c r="GB899" s="68"/>
      <c r="GS899" s="68"/>
      <c r="HK899" s="68"/>
      <c r="IB899" s="68"/>
      <c r="IS899" s="68"/>
      <c r="JJ899" s="68"/>
    </row>
    <row r="900" spans="3:270" s="64" customFormat="1" x14ac:dyDescent="0.15">
      <c r="C900" s="65"/>
      <c r="G900" s="66"/>
      <c r="H900" s="66"/>
      <c r="Y900" s="68"/>
      <c r="AP900" s="68"/>
      <c r="BX900" s="68"/>
      <c r="DF900" s="68"/>
      <c r="DW900" s="68"/>
      <c r="EN900" s="68"/>
      <c r="FI900" s="68"/>
      <c r="FJ900" s="68"/>
      <c r="FK900" s="68"/>
      <c r="GB900" s="68"/>
      <c r="GS900" s="68"/>
      <c r="HK900" s="68"/>
      <c r="IB900" s="68"/>
      <c r="IS900" s="68"/>
      <c r="JJ900" s="68"/>
    </row>
    <row r="901" spans="3:270" s="64" customFormat="1" x14ac:dyDescent="0.15">
      <c r="C901" s="65"/>
      <c r="G901" s="66"/>
      <c r="H901" s="66"/>
      <c r="Y901" s="68"/>
      <c r="AP901" s="68"/>
      <c r="BX901" s="68"/>
      <c r="DF901" s="68"/>
      <c r="DW901" s="68"/>
      <c r="EN901" s="68"/>
      <c r="FI901" s="68"/>
      <c r="FJ901" s="68"/>
      <c r="FK901" s="68"/>
      <c r="GB901" s="68"/>
      <c r="GS901" s="68"/>
      <c r="HK901" s="68"/>
      <c r="IB901" s="68"/>
      <c r="IS901" s="68"/>
      <c r="JJ901" s="68"/>
    </row>
    <row r="902" spans="3:270" s="64" customFormat="1" x14ac:dyDescent="0.15">
      <c r="C902" s="65"/>
      <c r="G902" s="66"/>
      <c r="H902" s="66"/>
      <c r="Y902" s="68"/>
      <c r="AP902" s="68"/>
      <c r="BX902" s="68"/>
      <c r="DF902" s="68"/>
      <c r="DW902" s="68"/>
      <c r="EN902" s="68"/>
      <c r="FI902" s="68"/>
      <c r="FJ902" s="68"/>
      <c r="FK902" s="68"/>
      <c r="GB902" s="68"/>
      <c r="GS902" s="68"/>
      <c r="HK902" s="68"/>
      <c r="IB902" s="68"/>
      <c r="IS902" s="68"/>
      <c r="JJ902" s="68"/>
    </row>
    <row r="903" spans="3:270" s="64" customFormat="1" x14ac:dyDescent="0.15">
      <c r="C903" s="65"/>
      <c r="G903" s="66"/>
      <c r="H903" s="66"/>
      <c r="Y903" s="68"/>
      <c r="AP903" s="68"/>
      <c r="BX903" s="68"/>
      <c r="DF903" s="68"/>
      <c r="DW903" s="68"/>
      <c r="EN903" s="68"/>
      <c r="FI903" s="68"/>
      <c r="FJ903" s="68"/>
      <c r="FK903" s="68"/>
      <c r="GB903" s="68"/>
      <c r="GS903" s="68"/>
      <c r="HK903" s="68"/>
      <c r="IB903" s="68"/>
      <c r="IS903" s="68"/>
      <c r="JJ903" s="68"/>
    </row>
    <row r="904" spans="3:270" s="64" customFormat="1" x14ac:dyDescent="0.15">
      <c r="C904" s="65"/>
      <c r="G904" s="66"/>
      <c r="H904" s="66"/>
      <c r="Y904" s="68"/>
      <c r="AP904" s="68"/>
      <c r="BX904" s="68"/>
      <c r="DF904" s="68"/>
      <c r="DW904" s="68"/>
      <c r="EN904" s="68"/>
      <c r="FI904" s="68"/>
      <c r="FJ904" s="68"/>
      <c r="FK904" s="68"/>
      <c r="GB904" s="68"/>
      <c r="GS904" s="68"/>
      <c r="HK904" s="68"/>
      <c r="IB904" s="68"/>
      <c r="IS904" s="68"/>
      <c r="JJ904" s="68"/>
    </row>
    <row r="905" spans="3:270" s="64" customFormat="1" x14ac:dyDescent="0.15">
      <c r="C905" s="65"/>
      <c r="G905" s="66"/>
      <c r="H905" s="66"/>
      <c r="Y905" s="68"/>
      <c r="AP905" s="68"/>
      <c r="BX905" s="68"/>
      <c r="DF905" s="68"/>
      <c r="DW905" s="68"/>
      <c r="EN905" s="68"/>
      <c r="FI905" s="68"/>
      <c r="FJ905" s="68"/>
      <c r="FK905" s="68"/>
      <c r="GB905" s="68"/>
      <c r="GS905" s="68"/>
      <c r="HK905" s="68"/>
      <c r="IB905" s="68"/>
      <c r="IS905" s="68"/>
      <c r="JJ905" s="68"/>
    </row>
    <row r="906" spans="3:270" s="64" customFormat="1" x14ac:dyDescent="0.15">
      <c r="C906" s="65"/>
      <c r="G906" s="66"/>
      <c r="H906" s="66"/>
      <c r="Y906" s="68"/>
      <c r="AP906" s="68"/>
      <c r="BX906" s="68"/>
      <c r="DF906" s="68"/>
      <c r="DW906" s="68"/>
      <c r="EN906" s="68"/>
      <c r="FI906" s="68"/>
      <c r="FJ906" s="68"/>
      <c r="FK906" s="68"/>
      <c r="GB906" s="68"/>
      <c r="GS906" s="68"/>
      <c r="HK906" s="68"/>
      <c r="IB906" s="68"/>
      <c r="IS906" s="68"/>
      <c r="JJ906" s="68"/>
    </row>
    <row r="907" spans="3:270" s="64" customFormat="1" x14ac:dyDescent="0.15">
      <c r="C907" s="65"/>
      <c r="G907" s="66"/>
      <c r="H907" s="66"/>
      <c r="Y907" s="68"/>
      <c r="AP907" s="68"/>
      <c r="BX907" s="68"/>
      <c r="DF907" s="68"/>
      <c r="DW907" s="68"/>
      <c r="EN907" s="68"/>
      <c r="FI907" s="68"/>
      <c r="FJ907" s="68"/>
      <c r="FK907" s="68"/>
      <c r="GB907" s="68"/>
      <c r="GS907" s="68"/>
      <c r="HK907" s="68"/>
      <c r="IB907" s="68"/>
      <c r="IS907" s="68"/>
      <c r="JJ907" s="68"/>
    </row>
    <row r="908" spans="3:270" s="64" customFormat="1" x14ac:dyDescent="0.15">
      <c r="C908" s="65"/>
      <c r="G908" s="66"/>
      <c r="H908" s="66"/>
      <c r="Y908" s="68"/>
      <c r="AP908" s="68"/>
      <c r="BX908" s="68"/>
      <c r="DF908" s="68"/>
      <c r="DW908" s="68"/>
      <c r="EN908" s="68"/>
      <c r="FI908" s="68"/>
      <c r="FJ908" s="68"/>
      <c r="FK908" s="68"/>
      <c r="GB908" s="68"/>
      <c r="GS908" s="68"/>
      <c r="HK908" s="68"/>
      <c r="IB908" s="68"/>
      <c r="IS908" s="68"/>
      <c r="JJ908" s="68"/>
    </row>
    <row r="909" spans="3:270" s="64" customFormat="1" x14ac:dyDescent="0.15">
      <c r="C909" s="65"/>
      <c r="G909" s="66"/>
      <c r="H909" s="66"/>
      <c r="Y909" s="68"/>
      <c r="AP909" s="68"/>
      <c r="BX909" s="68"/>
      <c r="DF909" s="68"/>
      <c r="DW909" s="68"/>
      <c r="EN909" s="68"/>
      <c r="FI909" s="68"/>
      <c r="FJ909" s="68"/>
      <c r="FK909" s="68"/>
      <c r="GB909" s="68"/>
      <c r="GS909" s="68"/>
      <c r="HK909" s="68"/>
      <c r="IB909" s="68"/>
      <c r="IS909" s="68"/>
      <c r="JJ909" s="68"/>
    </row>
    <row r="910" spans="3:270" s="64" customFormat="1" x14ac:dyDescent="0.15">
      <c r="C910" s="65"/>
      <c r="G910" s="66"/>
      <c r="H910" s="66"/>
      <c r="Y910" s="68"/>
      <c r="AP910" s="68"/>
      <c r="BX910" s="68"/>
      <c r="DF910" s="68"/>
      <c r="DW910" s="68"/>
      <c r="EN910" s="68"/>
      <c r="FI910" s="68"/>
      <c r="FJ910" s="68"/>
      <c r="FK910" s="68"/>
      <c r="GB910" s="68"/>
      <c r="GS910" s="68"/>
      <c r="HK910" s="68"/>
      <c r="IB910" s="68"/>
      <c r="IS910" s="68"/>
      <c r="JJ910" s="68"/>
    </row>
    <row r="911" spans="3:270" s="64" customFormat="1" x14ac:dyDescent="0.15">
      <c r="C911" s="65"/>
      <c r="G911" s="66"/>
      <c r="H911" s="66"/>
      <c r="Y911" s="68"/>
      <c r="AP911" s="68"/>
      <c r="BX911" s="68"/>
      <c r="DF911" s="68"/>
      <c r="DW911" s="68"/>
      <c r="EN911" s="68"/>
      <c r="FI911" s="68"/>
      <c r="FJ911" s="68"/>
      <c r="FK911" s="68"/>
      <c r="GB911" s="68"/>
      <c r="GS911" s="68"/>
      <c r="HK911" s="68"/>
      <c r="IB911" s="68"/>
      <c r="IS911" s="68"/>
      <c r="JJ911" s="68"/>
    </row>
    <row r="912" spans="3:270" s="64" customFormat="1" x14ac:dyDescent="0.15">
      <c r="C912" s="65"/>
      <c r="G912" s="66"/>
      <c r="H912" s="66"/>
      <c r="Y912" s="68"/>
      <c r="AP912" s="68"/>
      <c r="BX912" s="68"/>
      <c r="DF912" s="68"/>
      <c r="DW912" s="68"/>
      <c r="EN912" s="68"/>
      <c r="FI912" s="68"/>
      <c r="FJ912" s="68"/>
      <c r="FK912" s="68"/>
      <c r="GB912" s="68"/>
      <c r="GS912" s="68"/>
      <c r="HK912" s="68"/>
      <c r="IB912" s="68"/>
      <c r="IS912" s="68"/>
      <c r="JJ912" s="68"/>
    </row>
    <row r="913" spans="3:270" s="64" customFormat="1" x14ac:dyDescent="0.15">
      <c r="C913" s="65"/>
      <c r="G913" s="66"/>
      <c r="H913" s="66"/>
      <c r="Y913" s="68"/>
      <c r="AP913" s="68"/>
      <c r="BX913" s="68"/>
      <c r="DF913" s="68"/>
      <c r="DW913" s="68"/>
      <c r="EN913" s="68"/>
      <c r="FI913" s="68"/>
      <c r="FJ913" s="68"/>
      <c r="FK913" s="68"/>
      <c r="GB913" s="68"/>
      <c r="GS913" s="68"/>
      <c r="HK913" s="68"/>
      <c r="IB913" s="68"/>
      <c r="IS913" s="68"/>
      <c r="JJ913" s="68"/>
    </row>
    <row r="914" spans="3:270" s="64" customFormat="1" x14ac:dyDescent="0.15">
      <c r="C914" s="65"/>
      <c r="G914" s="66"/>
      <c r="H914" s="66"/>
      <c r="Y914" s="68"/>
      <c r="AP914" s="68"/>
      <c r="BX914" s="68"/>
      <c r="DF914" s="68"/>
      <c r="DW914" s="68"/>
      <c r="EN914" s="68"/>
      <c r="FI914" s="68"/>
      <c r="FJ914" s="68"/>
      <c r="FK914" s="68"/>
      <c r="GB914" s="68"/>
      <c r="GS914" s="68"/>
      <c r="HK914" s="68"/>
      <c r="IB914" s="68"/>
      <c r="IS914" s="68"/>
      <c r="JJ914" s="68"/>
    </row>
    <row r="915" spans="3:270" s="64" customFormat="1" x14ac:dyDescent="0.15">
      <c r="C915" s="65"/>
      <c r="G915" s="66"/>
      <c r="H915" s="66"/>
      <c r="Y915" s="68"/>
      <c r="AP915" s="68"/>
      <c r="BX915" s="68"/>
      <c r="DF915" s="68"/>
      <c r="DW915" s="68"/>
      <c r="EN915" s="68"/>
      <c r="FI915" s="68"/>
      <c r="FJ915" s="68"/>
      <c r="FK915" s="68"/>
      <c r="GB915" s="68"/>
      <c r="GS915" s="68"/>
      <c r="HK915" s="68"/>
      <c r="IB915" s="68"/>
      <c r="IS915" s="68"/>
      <c r="JJ915" s="68"/>
    </row>
    <row r="916" spans="3:270" s="64" customFormat="1" x14ac:dyDescent="0.15">
      <c r="C916" s="65"/>
      <c r="G916" s="66"/>
      <c r="H916" s="66"/>
      <c r="Y916" s="68"/>
      <c r="AP916" s="68"/>
      <c r="BX916" s="68"/>
      <c r="DF916" s="68"/>
      <c r="DW916" s="68"/>
      <c r="EN916" s="68"/>
      <c r="FI916" s="68"/>
      <c r="FJ916" s="68"/>
      <c r="FK916" s="68"/>
      <c r="GB916" s="68"/>
      <c r="GS916" s="68"/>
      <c r="HK916" s="68"/>
      <c r="IB916" s="68"/>
      <c r="IS916" s="68"/>
      <c r="JJ916" s="68"/>
    </row>
    <row r="917" spans="3:270" s="64" customFormat="1" x14ac:dyDescent="0.15">
      <c r="C917" s="65"/>
      <c r="G917" s="66"/>
      <c r="H917" s="66"/>
      <c r="Y917" s="68"/>
      <c r="AP917" s="68"/>
      <c r="BX917" s="68"/>
      <c r="DF917" s="68"/>
      <c r="DW917" s="68"/>
      <c r="EN917" s="68"/>
      <c r="FI917" s="68"/>
      <c r="FJ917" s="68"/>
      <c r="FK917" s="68"/>
      <c r="GB917" s="68"/>
      <c r="GS917" s="68"/>
      <c r="HK917" s="68"/>
      <c r="IB917" s="68"/>
      <c r="IS917" s="68"/>
      <c r="JJ917" s="68"/>
    </row>
    <row r="918" spans="3:270" s="64" customFormat="1" x14ac:dyDescent="0.15">
      <c r="C918" s="65"/>
      <c r="G918" s="66"/>
      <c r="H918" s="66"/>
      <c r="Y918" s="68"/>
      <c r="AP918" s="68"/>
      <c r="BX918" s="68"/>
      <c r="DF918" s="68"/>
      <c r="DW918" s="68"/>
      <c r="EN918" s="68"/>
      <c r="FI918" s="68"/>
      <c r="FJ918" s="68"/>
      <c r="FK918" s="68"/>
      <c r="GB918" s="68"/>
      <c r="GS918" s="68"/>
      <c r="HK918" s="68"/>
      <c r="IB918" s="68"/>
      <c r="IS918" s="68"/>
      <c r="JJ918" s="68"/>
    </row>
    <row r="919" spans="3:270" s="64" customFormat="1" x14ac:dyDescent="0.15">
      <c r="C919" s="65"/>
      <c r="G919" s="66"/>
      <c r="H919" s="66"/>
      <c r="Y919" s="68"/>
      <c r="AP919" s="68"/>
      <c r="BX919" s="68"/>
      <c r="DF919" s="68"/>
      <c r="DW919" s="68"/>
      <c r="EN919" s="68"/>
      <c r="FI919" s="68"/>
      <c r="FJ919" s="68"/>
      <c r="FK919" s="68"/>
      <c r="GB919" s="68"/>
      <c r="GS919" s="68"/>
      <c r="HK919" s="68"/>
      <c r="IB919" s="68"/>
      <c r="IS919" s="68"/>
      <c r="JJ919" s="68"/>
    </row>
    <row r="920" spans="3:270" s="64" customFormat="1" x14ac:dyDescent="0.15">
      <c r="C920" s="65"/>
      <c r="G920" s="66"/>
      <c r="H920" s="66"/>
      <c r="Y920" s="68"/>
      <c r="AP920" s="68"/>
      <c r="BX920" s="68"/>
      <c r="DF920" s="68"/>
      <c r="DW920" s="68"/>
      <c r="EN920" s="68"/>
      <c r="FI920" s="68"/>
      <c r="FJ920" s="68"/>
      <c r="FK920" s="68"/>
      <c r="GB920" s="68"/>
      <c r="GS920" s="68"/>
      <c r="HK920" s="68"/>
      <c r="IB920" s="68"/>
      <c r="IS920" s="68"/>
      <c r="JJ920" s="68"/>
    </row>
    <row r="921" spans="3:270" s="64" customFormat="1" x14ac:dyDescent="0.15">
      <c r="C921" s="65"/>
      <c r="G921" s="66"/>
      <c r="H921" s="66"/>
      <c r="Y921" s="68"/>
      <c r="AP921" s="68"/>
      <c r="BX921" s="68"/>
      <c r="DF921" s="68"/>
      <c r="DW921" s="68"/>
      <c r="EN921" s="68"/>
      <c r="FI921" s="68"/>
      <c r="FJ921" s="68"/>
      <c r="FK921" s="68"/>
      <c r="GB921" s="68"/>
      <c r="GS921" s="68"/>
      <c r="HK921" s="68"/>
      <c r="IB921" s="68"/>
      <c r="IS921" s="68"/>
      <c r="JJ921" s="68"/>
    </row>
    <row r="922" spans="3:270" s="64" customFormat="1" x14ac:dyDescent="0.15">
      <c r="C922" s="65"/>
      <c r="G922" s="66"/>
      <c r="H922" s="66"/>
      <c r="Y922" s="68"/>
      <c r="AP922" s="68"/>
      <c r="BX922" s="68"/>
      <c r="DF922" s="68"/>
      <c r="DW922" s="68"/>
      <c r="EN922" s="68"/>
      <c r="FI922" s="68"/>
      <c r="FJ922" s="68"/>
      <c r="FK922" s="68"/>
      <c r="GB922" s="68"/>
      <c r="GS922" s="68"/>
      <c r="HK922" s="68"/>
      <c r="IB922" s="68"/>
      <c r="IS922" s="68"/>
      <c r="JJ922" s="68"/>
    </row>
    <row r="923" spans="3:270" s="64" customFormat="1" x14ac:dyDescent="0.15">
      <c r="C923" s="65"/>
      <c r="G923" s="66"/>
      <c r="H923" s="66"/>
      <c r="Y923" s="68"/>
      <c r="AP923" s="68"/>
      <c r="BX923" s="68"/>
      <c r="DF923" s="68"/>
      <c r="DW923" s="68"/>
      <c r="EN923" s="68"/>
      <c r="FI923" s="68"/>
      <c r="FJ923" s="68"/>
      <c r="FK923" s="68"/>
      <c r="GB923" s="68"/>
      <c r="GS923" s="68"/>
      <c r="HK923" s="68"/>
      <c r="IB923" s="68"/>
      <c r="IS923" s="68"/>
      <c r="JJ923" s="68"/>
    </row>
    <row r="924" spans="3:270" s="64" customFormat="1" x14ac:dyDescent="0.15">
      <c r="C924" s="65"/>
      <c r="G924" s="66"/>
      <c r="H924" s="66"/>
      <c r="Y924" s="68"/>
      <c r="AP924" s="68"/>
      <c r="BX924" s="68"/>
      <c r="DF924" s="68"/>
      <c r="DW924" s="68"/>
      <c r="EN924" s="68"/>
      <c r="FI924" s="68"/>
      <c r="FJ924" s="68"/>
      <c r="FK924" s="68"/>
      <c r="GB924" s="68"/>
      <c r="GS924" s="68"/>
      <c r="HK924" s="68"/>
      <c r="IB924" s="68"/>
      <c r="IS924" s="68"/>
      <c r="JJ924" s="68"/>
    </row>
    <row r="925" spans="3:270" s="64" customFormat="1" x14ac:dyDescent="0.15">
      <c r="C925" s="65"/>
      <c r="G925" s="66"/>
      <c r="H925" s="66"/>
      <c r="Y925" s="68"/>
      <c r="AP925" s="68"/>
      <c r="BX925" s="68"/>
      <c r="DF925" s="68"/>
      <c r="DW925" s="68"/>
      <c r="EN925" s="68"/>
      <c r="FI925" s="68"/>
      <c r="FJ925" s="68"/>
      <c r="FK925" s="68"/>
      <c r="GB925" s="68"/>
      <c r="GS925" s="68"/>
      <c r="HK925" s="68"/>
      <c r="IB925" s="68"/>
      <c r="IS925" s="68"/>
      <c r="JJ925" s="68"/>
    </row>
    <row r="926" spans="3:270" s="64" customFormat="1" x14ac:dyDescent="0.15">
      <c r="C926" s="65"/>
      <c r="G926" s="66"/>
      <c r="H926" s="66"/>
      <c r="Y926" s="68"/>
      <c r="AP926" s="68"/>
      <c r="BX926" s="68"/>
      <c r="DF926" s="68"/>
      <c r="DW926" s="68"/>
      <c r="EN926" s="68"/>
      <c r="FI926" s="68"/>
      <c r="FJ926" s="68"/>
      <c r="FK926" s="68"/>
      <c r="GB926" s="68"/>
      <c r="GS926" s="68"/>
      <c r="HK926" s="68"/>
      <c r="IB926" s="68"/>
      <c r="IS926" s="68"/>
      <c r="JJ926" s="68"/>
    </row>
    <row r="927" spans="3:270" s="64" customFormat="1" x14ac:dyDescent="0.15">
      <c r="C927" s="65"/>
      <c r="G927" s="66"/>
      <c r="H927" s="66"/>
      <c r="Y927" s="68"/>
      <c r="AP927" s="68"/>
      <c r="BX927" s="68"/>
      <c r="DF927" s="68"/>
      <c r="DW927" s="68"/>
      <c r="EN927" s="68"/>
      <c r="FI927" s="68"/>
      <c r="FJ927" s="68"/>
      <c r="FK927" s="68"/>
      <c r="GB927" s="68"/>
      <c r="GS927" s="68"/>
      <c r="HK927" s="68"/>
      <c r="IB927" s="68"/>
      <c r="IS927" s="68"/>
      <c r="JJ927" s="68"/>
    </row>
    <row r="928" spans="3:270" s="64" customFormat="1" x14ac:dyDescent="0.15">
      <c r="C928" s="65"/>
      <c r="G928" s="66"/>
      <c r="H928" s="66"/>
      <c r="Y928" s="68"/>
      <c r="AP928" s="68"/>
      <c r="BX928" s="68"/>
      <c r="DF928" s="68"/>
      <c r="DW928" s="68"/>
      <c r="EN928" s="68"/>
      <c r="FI928" s="68"/>
      <c r="FJ928" s="68"/>
      <c r="FK928" s="68"/>
      <c r="GB928" s="68"/>
      <c r="GS928" s="68"/>
      <c r="HK928" s="68"/>
      <c r="IB928" s="68"/>
      <c r="IS928" s="68"/>
      <c r="JJ928" s="68"/>
    </row>
    <row r="929" spans="3:270" s="64" customFormat="1" x14ac:dyDescent="0.15">
      <c r="C929" s="65"/>
      <c r="G929" s="66"/>
      <c r="H929" s="66"/>
      <c r="Y929" s="68"/>
      <c r="AP929" s="68"/>
      <c r="BX929" s="68"/>
      <c r="DF929" s="68"/>
      <c r="DW929" s="68"/>
      <c r="EN929" s="68"/>
      <c r="FI929" s="68"/>
      <c r="FJ929" s="68"/>
      <c r="FK929" s="68"/>
      <c r="GB929" s="68"/>
      <c r="GS929" s="68"/>
      <c r="HK929" s="68"/>
      <c r="IB929" s="68"/>
      <c r="IS929" s="68"/>
      <c r="JJ929" s="68"/>
    </row>
    <row r="930" spans="3:270" s="64" customFormat="1" x14ac:dyDescent="0.15">
      <c r="C930" s="65"/>
      <c r="G930" s="66"/>
      <c r="H930" s="66"/>
      <c r="Y930" s="68"/>
      <c r="AP930" s="68"/>
      <c r="BX930" s="68"/>
      <c r="DF930" s="68"/>
      <c r="DW930" s="68"/>
      <c r="EN930" s="68"/>
      <c r="FI930" s="68"/>
      <c r="FJ930" s="68"/>
      <c r="FK930" s="68"/>
      <c r="GB930" s="68"/>
      <c r="GS930" s="68"/>
      <c r="HK930" s="68"/>
      <c r="IB930" s="68"/>
      <c r="IS930" s="68"/>
      <c r="JJ930" s="68"/>
    </row>
    <row r="931" spans="3:270" s="64" customFormat="1" x14ac:dyDescent="0.15">
      <c r="C931" s="65"/>
      <c r="G931" s="66"/>
      <c r="H931" s="66"/>
      <c r="Y931" s="68"/>
      <c r="AP931" s="68"/>
      <c r="BX931" s="68"/>
      <c r="DF931" s="68"/>
      <c r="DW931" s="68"/>
      <c r="EN931" s="68"/>
      <c r="FI931" s="68"/>
      <c r="FJ931" s="68"/>
      <c r="FK931" s="68"/>
      <c r="GB931" s="68"/>
      <c r="GS931" s="68"/>
      <c r="HK931" s="68"/>
      <c r="IB931" s="68"/>
      <c r="IS931" s="68"/>
      <c r="JJ931" s="68"/>
    </row>
    <row r="932" spans="3:270" s="64" customFormat="1" x14ac:dyDescent="0.15">
      <c r="C932" s="65"/>
      <c r="G932" s="66"/>
      <c r="H932" s="66"/>
      <c r="Y932" s="68"/>
      <c r="AP932" s="68"/>
      <c r="BX932" s="68"/>
      <c r="DF932" s="68"/>
      <c r="DW932" s="68"/>
      <c r="EN932" s="68"/>
      <c r="FI932" s="68"/>
      <c r="FJ932" s="68"/>
      <c r="FK932" s="68"/>
      <c r="GB932" s="68"/>
      <c r="GS932" s="68"/>
      <c r="HK932" s="68"/>
      <c r="IB932" s="68"/>
      <c r="IS932" s="68"/>
      <c r="JJ932" s="68"/>
    </row>
    <row r="933" spans="3:270" s="64" customFormat="1" x14ac:dyDescent="0.15">
      <c r="C933" s="65"/>
      <c r="G933" s="66"/>
      <c r="H933" s="66"/>
      <c r="Y933" s="68"/>
      <c r="AP933" s="68"/>
      <c r="BX933" s="68"/>
      <c r="DF933" s="68"/>
      <c r="DW933" s="68"/>
      <c r="EN933" s="68"/>
      <c r="FI933" s="68"/>
      <c r="FJ933" s="68"/>
      <c r="FK933" s="68"/>
      <c r="GB933" s="68"/>
      <c r="GS933" s="68"/>
      <c r="HK933" s="68"/>
      <c r="IB933" s="68"/>
      <c r="IS933" s="68"/>
      <c r="JJ933" s="68"/>
    </row>
    <row r="934" spans="3:270" s="64" customFormat="1" x14ac:dyDescent="0.15">
      <c r="C934" s="65"/>
      <c r="G934" s="66"/>
      <c r="H934" s="66"/>
      <c r="Y934" s="68"/>
      <c r="AP934" s="68"/>
      <c r="BX934" s="68"/>
      <c r="DF934" s="68"/>
      <c r="DW934" s="68"/>
      <c r="EN934" s="68"/>
      <c r="FI934" s="68"/>
      <c r="FJ934" s="68"/>
      <c r="FK934" s="68"/>
      <c r="GB934" s="68"/>
      <c r="GS934" s="68"/>
      <c r="HK934" s="68"/>
      <c r="IB934" s="68"/>
      <c r="IS934" s="68"/>
      <c r="JJ934" s="68"/>
    </row>
    <row r="935" spans="3:270" s="64" customFormat="1" x14ac:dyDescent="0.15">
      <c r="C935" s="65"/>
      <c r="G935" s="66"/>
      <c r="H935" s="66"/>
      <c r="Y935" s="68"/>
      <c r="AP935" s="68"/>
      <c r="BX935" s="68"/>
      <c r="DF935" s="68"/>
      <c r="DW935" s="68"/>
      <c r="EN935" s="68"/>
      <c r="FI935" s="68"/>
      <c r="FJ935" s="68"/>
      <c r="FK935" s="68"/>
      <c r="GB935" s="68"/>
      <c r="GS935" s="68"/>
      <c r="HK935" s="68"/>
      <c r="IB935" s="68"/>
      <c r="IS935" s="68"/>
      <c r="JJ935" s="68"/>
    </row>
    <row r="936" spans="3:270" s="64" customFormat="1" x14ac:dyDescent="0.15">
      <c r="C936" s="65"/>
      <c r="G936" s="66"/>
      <c r="H936" s="66"/>
      <c r="Y936" s="68"/>
      <c r="AP936" s="68"/>
      <c r="BX936" s="68"/>
      <c r="DF936" s="68"/>
      <c r="DW936" s="68"/>
      <c r="EN936" s="68"/>
      <c r="FI936" s="68"/>
      <c r="FJ936" s="68"/>
      <c r="FK936" s="68"/>
      <c r="GB936" s="68"/>
      <c r="GS936" s="68"/>
      <c r="HK936" s="68"/>
      <c r="IB936" s="68"/>
      <c r="IS936" s="68"/>
      <c r="JJ936" s="68"/>
    </row>
    <row r="937" spans="3:270" s="64" customFormat="1" x14ac:dyDescent="0.15">
      <c r="C937" s="65"/>
      <c r="G937" s="66"/>
      <c r="H937" s="66"/>
      <c r="Y937" s="68"/>
      <c r="AP937" s="68"/>
      <c r="BX937" s="68"/>
      <c r="DF937" s="68"/>
      <c r="DW937" s="68"/>
      <c r="EN937" s="68"/>
      <c r="FI937" s="68"/>
      <c r="FJ937" s="68"/>
      <c r="FK937" s="68"/>
      <c r="GB937" s="68"/>
      <c r="GS937" s="68"/>
      <c r="HK937" s="68"/>
      <c r="IB937" s="68"/>
      <c r="IS937" s="68"/>
      <c r="JJ937" s="68"/>
    </row>
    <row r="938" spans="3:270" s="64" customFormat="1" x14ac:dyDescent="0.15">
      <c r="C938" s="65"/>
      <c r="G938" s="66"/>
      <c r="H938" s="66"/>
      <c r="Y938" s="68"/>
      <c r="AP938" s="68"/>
      <c r="BX938" s="68"/>
      <c r="DF938" s="68"/>
      <c r="DW938" s="68"/>
      <c r="EN938" s="68"/>
      <c r="FI938" s="68"/>
      <c r="FJ938" s="68"/>
      <c r="FK938" s="68"/>
      <c r="GB938" s="68"/>
      <c r="GS938" s="68"/>
      <c r="HK938" s="68"/>
      <c r="IB938" s="68"/>
      <c r="IS938" s="68"/>
      <c r="JJ938" s="68"/>
    </row>
    <row r="939" spans="3:270" s="64" customFormat="1" x14ac:dyDescent="0.15">
      <c r="C939" s="65"/>
      <c r="G939" s="66"/>
      <c r="H939" s="66"/>
      <c r="Y939" s="68"/>
      <c r="AP939" s="68"/>
      <c r="BX939" s="68"/>
      <c r="DF939" s="68"/>
      <c r="DW939" s="68"/>
      <c r="EN939" s="68"/>
      <c r="FI939" s="68"/>
      <c r="FJ939" s="68"/>
      <c r="FK939" s="68"/>
      <c r="GB939" s="68"/>
      <c r="GS939" s="68"/>
      <c r="HK939" s="68"/>
      <c r="IB939" s="68"/>
      <c r="IS939" s="68"/>
      <c r="JJ939" s="68"/>
    </row>
    <row r="940" spans="3:270" s="64" customFormat="1" x14ac:dyDescent="0.15">
      <c r="C940" s="65"/>
      <c r="G940" s="66"/>
      <c r="H940" s="66"/>
      <c r="Y940" s="68"/>
      <c r="AP940" s="68"/>
      <c r="BX940" s="68"/>
      <c r="DF940" s="68"/>
      <c r="DW940" s="68"/>
      <c r="EN940" s="68"/>
      <c r="FI940" s="68"/>
      <c r="FJ940" s="68"/>
      <c r="FK940" s="68"/>
      <c r="GB940" s="68"/>
      <c r="GS940" s="68"/>
      <c r="HK940" s="68"/>
      <c r="IB940" s="68"/>
      <c r="IS940" s="68"/>
      <c r="JJ940" s="68"/>
    </row>
    <row r="941" spans="3:270" s="64" customFormat="1" x14ac:dyDescent="0.15">
      <c r="C941" s="65"/>
      <c r="G941" s="66"/>
      <c r="H941" s="66"/>
      <c r="Y941" s="68"/>
      <c r="AP941" s="68"/>
      <c r="BX941" s="68"/>
      <c r="DF941" s="68"/>
      <c r="DW941" s="68"/>
      <c r="EN941" s="68"/>
      <c r="FI941" s="68"/>
      <c r="FJ941" s="68"/>
      <c r="FK941" s="68"/>
      <c r="GB941" s="68"/>
      <c r="GS941" s="68"/>
      <c r="HK941" s="68"/>
      <c r="IB941" s="68"/>
      <c r="IS941" s="68"/>
      <c r="JJ941" s="68"/>
    </row>
    <row r="942" spans="3:270" s="64" customFormat="1" x14ac:dyDescent="0.15">
      <c r="C942" s="65"/>
      <c r="G942" s="66"/>
      <c r="H942" s="66"/>
      <c r="Y942" s="68"/>
      <c r="AP942" s="68"/>
      <c r="BX942" s="68"/>
      <c r="DF942" s="68"/>
      <c r="DW942" s="68"/>
      <c r="EN942" s="68"/>
      <c r="FI942" s="68"/>
      <c r="FJ942" s="68"/>
      <c r="FK942" s="68"/>
      <c r="GB942" s="68"/>
      <c r="GS942" s="68"/>
      <c r="HK942" s="68"/>
      <c r="IB942" s="68"/>
      <c r="IS942" s="68"/>
      <c r="JJ942" s="68"/>
    </row>
    <row r="943" spans="3:270" s="64" customFormat="1" x14ac:dyDescent="0.15">
      <c r="C943" s="65"/>
      <c r="G943" s="66"/>
      <c r="H943" s="66"/>
      <c r="Y943" s="68"/>
      <c r="AP943" s="68"/>
      <c r="BX943" s="68"/>
      <c r="DF943" s="68"/>
      <c r="DW943" s="68"/>
      <c r="EN943" s="68"/>
      <c r="FI943" s="68"/>
      <c r="FJ943" s="68"/>
      <c r="FK943" s="68"/>
      <c r="GB943" s="68"/>
      <c r="GS943" s="68"/>
      <c r="HK943" s="68"/>
      <c r="IB943" s="68"/>
      <c r="IS943" s="68"/>
      <c r="JJ943" s="68"/>
    </row>
    <row r="944" spans="3:270" s="64" customFormat="1" x14ac:dyDescent="0.15">
      <c r="C944" s="65"/>
      <c r="G944" s="66"/>
      <c r="H944" s="66"/>
      <c r="Y944" s="68"/>
      <c r="AP944" s="68"/>
      <c r="BX944" s="68"/>
      <c r="DF944" s="68"/>
      <c r="DW944" s="68"/>
      <c r="EN944" s="68"/>
      <c r="FI944" s="68"/>
      <c r="FJ944" s="68"/>
      <c r="FK944" s="68"/>
      <c r="GB944" s="68"/>
      <c r="GS944" s="68"/>
      <c r="HK944" s="68"/>
      <c r="IB944" s="68"/>
      <c r="IS944" s="68"/>
      <c r="JJ944" s="68"/>
    </row>
    <row r="945" spans="3:270" s="64" customFormat="1" x14ac:dyDescent="0.15">
      <c r="C945" s="65"/>
      <c r="G945" s="66"/>
      <c r="H945" s="66"/>
      <c r="Y945" s="68"/>
      <c r="AP945" s="68"/>
      <c r="BX945" s="68"/>
      <c r="DF945" s="68"/>
      <c r="DW945" s="68"/>
      <c r="EN945" s="68"/>
      <c r="FI945" s="68"/>
      <c r="FJ945" s="68"/>
      <c r="FK945" s="68"/>
      <c r="GB945" s="68"/>
      <c r="GS945" s="68"/>
      <c r="HK945" s="68"/>
      <c r="IB945" s="68"/>
      <c r="IS945" s="68"/>
      <c r="JJ945" s="68"/>
    </row>
    <row r="946" spans="3:270" s="64" customFormat="1" x14ac:dyDescent="0.15">
      <c r="C946" s="65"/>
      <c r="G946" s="66"/>
      <c r="H946" s="66"/>
      <c r="Y946" s="68"/>
      <c r="AP946" s="68"/>
      <c r="BX946" s="68"/>
      <c r="DF946" s="68"/>
      <c r="DW946" s="68"/>
      <c r="EN946" s="68"/>
      <c r="FI946" s="68"/>
      <c r="FJ946" s="68"/>
      <c r="FK946" s="68"/>
      <c r="GB946" s="68"/>
      <c r="GS946" s="68"/>
      <c r="HK946" s="68"/>
      <c r="IB946" s="68"/>
      <c r="IS946" s="68"/>
      <c r="JJ946" s="68"/>
    </row>
    <row r="947" spans="3:270" s="64" customFormat="1" x14ac:dyDescent="0.15">
      <c r="C947" s="65"/>
      <c r="G947" s="66"/>
      <c r="H947" s="66"/>
      <c r="Y947" s="68"/>
      <c r="AP947" s="68"/>
      <c r="BX947" s="68"/>
      <c r="DF947" s="68"/>
      <c r="DW947" s="68"/>
      <c r="EN947" s="68"/>
      <c r="FI947" s="68"/>
      <c r="FJ947" s="68"/>
      <c r="FK947" s="68"/>
      <c r="GB947" s="68"/>
      <c r="GS947" s="68"/>
      <c r="HK947" s="68"/>
      <c r="IB947" s="68"/>
      <c r="IS947" s="68"/>
      <c r="JJ947" s="68"/>
    </row>
    <row r="948" spans="3:270" s="64" customFormat="1" x14ac:dyDescent="0.15">
      <c r="C948" s="65"/>
      <c r="G948" s="66"/>
      <c r="H948" s="66"/>
      <c r="Y948" s="68"/>
      <c r="AP948" s="68"/>
      <c r="BX948" s="68"/>
      <c r="DF948" s="68"/>
      <c r="DW948" s="68"/>
      <c r="EN948" s="68"/>
      <c r="FI948" s="68"/>
      <c r="FJ948" s="68"/>
      <c r="FK948" s="68"/>
      <c r="GB948" s="68"/>
      <c r="GS948" s="68"/>
      <c r="HK948" s="68"/>
      <c r="IB948" s="68"/>
      <c r="IS948" s="68"/>
      <c r="JJ948" s="68"/>
    </row>
    <row r="949" spans="3:270" s="64" customFormat="1" x14ac:dyDescent="0.15">
      <c r="C949" s="65"/>
      <c r="G949" s="66"/>
      <c r="H949" s="66"/>
      <c r="Y949" s="68"/>
      <c r="AP949" s="68"/>
      <c r="BX949" s="68"/>
      <c r="DF949" s="68"/>
      <c r="DW949" s="68"/>
      <c r="EN949" s="68"/>
      <c r="FI949" s="68"/>
      <c r="FJ949" s="68"/>
      <c r="FK949" s="68"/>
      <c r="GB949" s="68"/>
      <c r="GS949" s="68"/>
      <c r="HK949" s="68"/>
      <c r="IB949" s="68"/>
      <c r="IS949" s="68"/>
      <c r="JJ949" s="68"/>
    </row>
    <row r="950" spans="3:270" s="64" customFormat="1" x14ac:dyDescent="0.15">
      <c r="C950" s="65"/>
      <c r="G950" s="66"/>
      <c r="H950" s="66"/>
      <c r="Y950" s="68"/>
      <c r="AP950" s="68"/>
      <c r="BX950" s="68"/>
      <c r="DF950" s="68"/>
      <c r="DW950" s="68"/>
      <c r="EN950" s="68"/>
      <c r="FI950" s="68"/>
      <c r="FJ950" s="68"/>
      <c r="FK950" s="68"/>
      <c r="GB950" s="68"/>
      <c r="GS950" s="68"/>
      <c r="HK950" s="68"/>
      <c r="IB950" s="68"/>
      <c r="IS950" s="68"/>
      <c r="JJ950" s="68"/>
    </row>
    <row r="951" spans="3:270" s="64" customFormat="1" x14ac:dyDescent="0.15">
      <c r="C951" s="65"/>
      <c r="G951" s="66"/>
      <c r="H951" s="66"/>
      <c r="Y951" s="68"/>
      <c r="AP951" s="68"/>
      <c r="BX951" s="68"/>
      <c r="DF951" s="68"/>
      <c r="DW951" s="68"/>
      <c r="EN951" s="68"/>
      <c r="FI951" s="68"/>
      <c r="FJ951" s="68"/>
      <c r="FK951" s="68"/>
      <c r="GB951" s="68"/>
      <c r="GS951" s="68"/>
      <c r="HK951" s="68"/>
      <c r="IB951" s="68"/>
      <c r="IS951" s="68"/>
      <c r="JJ951" s="68"/>
    </row>
    <row r="952" spans="3:270" s="64" customFormat="1" x14ac:dyDescent="0.15">
      <c r="C952" s="65"/>
      <c r="G952" s="66"/>
      <c r="H952" s="66"/>
      <c r="Y952" s="68"/>
      <c r="AP952" s="68"/>
      <c r="BX952" s="68"/>
      <c r="DF952" s="68"/>
      <c r="DW952" s="68"/>
      <c r="EN952" s="68"/>
      <c r="FI952" s="68"/>
      <c r="FJ952" s="68"/>
      <c r="FK952" s="68"/>
      <c r="GB952" s="68"/>
      <c r="GS952" s="68"/>
      <c r="HK952" s="68"/>
      <c r="IB952" s="68"/>
      <c r="IS952" s="68"/>
      <c r="JJ952" s="68"/>
    </row>
    <row r="953" spans="3:270" s="64" customFormat="1" x14ac:dyDescent="0.15">
      <c r="C953" s="65"/>
      <c r="G953" s="66"/>
      <c r="H953" s="66"/>
      <c r="Y953" s="68"/>
      <c r="AP953" s="68"/>
      <c r="BX953" s="68"/>
      <c r="DF953" s="68"/>
      <c r="DW953" s="68"/>
      <c r="EN953" s="68"/>
      <c r="FI953" s="68"/>
      <c r="FJ953" s="68"/>
      <c r="FK953" s="68"/>
      <c r="GB953" s="68"/>
      <c r="GS953" s="68"/>
      <c r="HK953" s="68"/>
      <c r="IB953" s="68"/>
      <c r="IS953" s="68"/>
      <c r="JJ953" s="68"/>
    </row>
    <row r="954" spans="3:270" s="64" customFormat="1" x14ac:dyDescent="0.15">
      <c r="C954" s="65"/>
      <c r="G954" s="66"/>
      <c r="H954" s="66"/>
      <c r="Y954" s="68"/>
      <c r="AP954" s="68"/>
      <c r="BX954" s="68"/>
      <c r="DF954" s="68"/>
      <c r="DW954" s="68"/>
      <c r="EN954" s="68"/>
      <c r="FI954" s="68"/>
      <c r="FJ954" s="68"/>
      <c r="FK954" s="68"/>
      <c r="GB954" s="68"/>
      <c r="GS954" s="68"/>
      <c r="HK954" s="68"/>
      <c r="IB954" s="68"/>
      <c r="IS954" s="68"/>
      <c r="JJ954" s="68"/>
    </row>
    <row r="955" spans="3:270" s="64" customFormat="1" x14ac:dyDescent="0.15">
      <c r="C955" s="65"/>
      <c r="G955" s="66"/>
      <c r="H955" s="66"/>
      <c r="Y955" s="68"/>
      <c r="AP955" s="68"/>
      <c r="BX955" s="68"/>
      <c r="DF955" s="68"/>
      <c r="DW955" s="68"/>
      <c r="EN955" s="68"/>
      <c r="FI955" s="68"/>
      <c r="FJ955" s="68"/>
      <c r="FK955" s="68"/>
      <c r="GB955" s="68"/>
      <c r="GS955" s="68"/>
      <c r="HK955" s="68"/>
      <c r="IB955" s="68"/>
      <c r="IS955" s="68"/>
      <c r="JJ955" s="68"/>
    </row>
    <row r="956" spans="3:270" s="64" customFormat="1" x14ac:dyDescent="0.15">
      <c r="C956" s="65"/>
      <c r="G956" s="66"/>
      <c r="H956" s="66"/>
      <c r="Y956" s="68"/>
      <c r="AP956" s="68"/>
      <c r="BX956" s="68"/>
      <c r="DF956" s="68"/>
      <c r="DW956" s="68"/>
      <c r="EN956" s="68"/>
      <c r="FI956" s="68"/>
      <c r="FJ956" s="68"/>
      <c r="FK956" s="68"/>
      <c r="GB956" s="68"/>
      <c r="GS956" s="68"/>
      <c r="HK956" s="68"/>
      <c r="IB956" s="68"/>
      <c r="IS956" s="68"/>
      <c r="JJ956" s="68"/>
    </row>
    <row r="957" spans="3:270" s="64" customFormat="1" x14ac:dyDescent="0.15">
      <c r="C957" s="65"/>
      <c r="G957" s="66"/>
      <c r="H957" s="66"/>
      <c r="Y957" s="68"/>
      <c r="AP957" s="68"/>
      <c r="BX957" s="68"/>
      <c r="DF957" s="68"/>
      <c r="DW957" s="68"/>
      <c r="EN957" s="68"/>
      <c r="FI957" s="68"/>
      <c r="FJ957" s="68"/>
      <c r="FK957" s="68"/>
      <c r="GB957" s="68"/>
      <c r="GS957" s="68"/>
      <c r="HK957" s="68"/>
      <c r="IB957" s="68"/>
      <c r="IS957" s="68"/>
      <c r="JJ957" s="68"/>
    </row>
    <row r="958" spans="3:270" s="64" customFormat="1" x14ac:dyDescent="0.15">
      <c r="C958" s="65"/>
      <c r="G958" s="66"/>
      <c r="H958" s="66"/>
      <c r="Y958" s="68"/>
      <c r="AP958" s="68"/>
      <c r="BX958" s="68"/>
      <c r="DF958" s="68"/>
      <c r="DW958" s="68"/>
      <c r="EN958" s="68"/>
      <c r="FI958" s="68"/>
      <c r="FJ958" s="68"/>
      <c r="FK958" s="68"/>
      <c r="GB958" s="68"/>
      <c r="GS958" s="68"/>
      <c r="HK958" s="68"/>
      <c r="IB958" s="68"/>
      <c r="IS958" s="68"/>
      <c r="JJ958" s="68"/>
    </row>
    <row r="959" spans="3:270" s="64" customFormat="1" x14ac:dyDescent="0.15">
      <c r="C959" s="65"/>
      <c r="G959" s="66"/>
      <c r="H959" s="66"/>
      <c r="Y959" s="68"/>
      <c r="AP959" s="68"/>
      <c r="BX959" s="68"/>
      <c r="DF959" s="68"/>
      <c r="DW959" s="68"/>
      <c r="EN959" s="68"/>
      <c r="FI959" s="68"/>
      <c r="FJ959" s="68"/>
      <c r="FK959" s="68"/>
      <c r="GB959" s="68"/>
      <c r="GS959" s="68"/>
      <c r="HK959" s="68"/>
      <c r="IB959" s="68"/>
      <c r="IS959" s="68"/>
      <c r="JJ959" s="68"/>
    </row>
    <row r="960" spans="3:270" s="64" customFormat="1" x14ac:dyDescent="0.15">
      <c r="C960" s="65"/>
      <c r="G960" s="66"/>
      <c r="H960" s="66"/>
      <c r="Y960" s="68"/>
      <c r="AP960" s="68"/>
      <c r="BX960" s="68"/>
      <c r="DF960" s="68"/>
      <c r="DW960" s="68"/>
      <c r="EN960" s="68"/>
      <c r="FI960" s="68"/>
      <c r="FJ960" s="68"/>
      <c r="FK960" s="68"/>
      <c r="GB960" s="68"/>
      <c r="GS960" s="68"/>
      <c r="HK960" s="68"/>
      <c r="IB960" s="68"/>
      <c r="IS960" s="68"/>
      <c r="JJ960" s="68"/>
    </row>
    <row r="961" spans="3:270" s="64" customFormat="1" x14ac:dyDescent="0.15">
      <c r="C961" s="65"/>
      <c r="G961" s="66"/>
      <c r="H961" s="66"/>
      <c r="Y961" s="68"/>
      <c r="AP961" s="68"/>
      <c r="BX961" s="68"/>
      <c r="DF961" s="68"/>
      <c r="DW961" s="68"/>
      <c r="EN961" s="68"/>
      <c r="FI961" s="68"/>
      <c r="FJ961" s="68"/>
      <c r="FK961" s="68"/>
      <c r="GB961" s="68"/>
      <c r="GS961" s="68"/>
      <c r="HK961" s="68"/>
      <c r="IB961" s="68"/>
      <c r="IS961" s="68"/>
      <c r="JJ961" s="68"/>
    </row>
    <row r="962" spans="3:270" s="64" customFormat="1" x14ac:dyDescent="0.15">
      <c r="C962" s="65"/>
      <c r="G962" s="66"/>
      <c r="H962" s="66"/>
      <c r="Y962" s="68"/>
      <c r="AP962" s="68"/>
      <c r="BX962" s="68"/>
      <c r="DF962" s="68"/>
      <c r="DW962" s="68"/>
      <c r="EN962" s="68"/>
      <c r="FI962" s="68"/>
      <c r="FJ962" s="68"/>
      <c r="FK962" s="68"/>
      <c r="GB962" s="68"/>
      <c r="GS962" s="68"/>
      <c r="HK962" s="68"/>
      <c r="IB962" s="68"/>
      <c r="IS962" s="68"/>
      <c r="JJ962" s="68"/>
    </row>
    <row r="963" spans="3:270" s="64" customFormat="1" x14ac:dyDescent="0.15">
      <c r="C963" s="65"/>
      <c r="G963" s="66"/>
      <c r="H963" s="66"/>
      <c r="Y963" s="68"/>
      <c r="AP963" s="68"/>
      <c r="BX963" s="68"/>
      <c r="DF963" s="68"/>
      <c r="DW963" s="68"/>
      <c r="EN963" s="68"/>
      <c r="FI963" s="68"/>
      <c r="FJ963" s="68"/>
      <c r="FK963" s="68"/>
      <c r="GB963" s="68"/>
      <c r="GS963" s="68"/>
      <c r="HK963" s="68"/>
      <c r="IB963" s="68"/>
      <c r="IS963" s="68"/>
      <c r="JJ963" s="68"/>
    </row>
    <row r="964" spans="3:270" s="64" customFormat="1" x14ac:dyDescent="0.15">
      <c r="C964" s="65"/>
      <c r="G964" s="66"/>
      <c r="H964" s="66"/>
      <c r="Y964" s="68"/>
      <c r="AP964" s="68"/>
      <c r="BX964" s="68"/>
      <c r="DF964" s="68"/>
      <c r="DW964" s="68"/>
      <c r="EN964" s="68"/>
      <c r="FI964" s="68"/>
      <c r="FJ964" s="68"/>
      <c r="FK964" s="68"/>
      <c r="GB964" s="68"/>
      <c r="GS964" s="68"/>
      <c r="HK964" s="68"/>
      <c r="IB964" s="68"/>
      <c r="IS964" s="68"/>
      <c r="JJ964" s="68"/>
    </row>
    <row r="965" spans="3:270" s="64" customFormat="1" x14ac:dyDescent="0.15">
      <c r="C965" s="65"/>
      <c r="G965" s="66"/>
      <c r="H965" s="66"/>
      <c r="Y965" s="68"/>
      <c r="AP965" s="68"/>
      <c r="BX965" s="68"/>
      <c r="DF965" s="68"/>
      <c r="DW965" s="68"/>
      <c r="EN965" s="68"/>
      <c r="FI965" s="68"/>
      <c r="FJ965" s="68"/>
      <c r="FK965" s="68"/>
      <c r="GB965" s="68"/>
      <c r="GS965" s="68"/>
      <c r="HK965" s="68"/>
      <c r="IB965" s="68"/>
      <c r="IS965" s="68"/>
      <c r="JJ965" s="68"/>
    </row>
    <row r="966" spans="3:270" s="64" customFormat="1" x14ac:dyDescent="0.15">
      <c r="C966" s="65"/>
      <c r="G966" s="66"/>
      <c r="H966" s="66"/>
      <c r="Y966" s="68"/>
      <c r="AP966" s="68"/>
      <c r="BX966" s="68"/>
      <c r="DF966" s="68"/>
      <c r="DW966" s="68"/>
      <c r="EN966" s="68"/>
      <c r="FI966" s="68"/>
      <c r="FJ966" s="68"/>
      <c r="FK966" s="68"/>
      <c r="GB966" s="68"/>
      <c r="GS966" s="68"/>
      <c r="HK966" s="68"/>
      <c r="IB966" s="68"/>
      <c r="IS966" s="68"/>
      <c r="JJ966" s="68"/>
    </row>
    <row r="967" spans="3:270" s="64" customFormat="1" x14ac:dyDescent="0.15">
      <c r="C967" s="65"/>
      <c r="G967" s="66"/>
      <c r="H967" s="66"/>
      <c r="Y967" s="68"/>
      <c r="AP967" s="68"/>
      <c r="BX967" s="68"/>
      <c r="DF967" s="68"/>
      <c r="DW967" s="68"/>
      <c r="EN967" s="68"/>
      <c r="FI967" s="68"/>
      <c r="FJ967" s="68"/>
      <c r="FK967" s="68"/>
      <c r="GB967" s="68"/>
      <c r="GS967" s="68"/>
      <c r="HK967" s="68"/>
      <c r="IB967" s="68"/>
      <c r="IS967" s="68"/>
      <c r="JJ967" s="68"/>
    </row>
    <row r="968" spans="3:270" s="64" customFormat="1" x14ac:dyDescent="0.15">
      <c r="C968" s="65"/>
      <c r="G968" s="66"/>
      <c r="H968" s="66"/>
      <c r="Y968" s="68"/>
      <c r="AP968" s="68"/>
      <c r="BX968" s="68"/>
      <c r="DF968" s="68"/>
      <c r="DW968" s="68"/>
      <c r="EN968" s="68"/>
      <c r="FI968" s="68"/>
      <c r="FJ968" s="68"/>
      <c r="FK968" s="68"/>
      <c r="GB968" s="68"/>
      <c r="GS968" s="68"/>
      <c r="HK968" s="68"/>
      <c r="IB968" s="68"/>
      <c r="IS968" s="68"/>
      <c r="JJ968" s="68"/>
    </row>
    <row r="969" spans="3:270" s="64" customFormat="1" x14ac:dyDescent="0.15">
      <c r="C969" s="65"/>
      <c r="G969" s="66"/>
      <c r="H969" s="66"/>
      <c r="Y969" s="68"/>
      <c r="AP969" s="68"/>
      <c r="BX969" s="68"/>
      <c r="DF969" s="68"/>
      <c r="DW969" s="68"/>
      <c r="EN969" s="68"/>
      <c r="FI969" s="68"/>
      <c r="FJ969" s="68"/>
      <c r="FK969" s="68"/>
      <c r="GB969" s="68"/>
      <c r="GS969" s="68"/>
      <c r="HK969" s="68"/>
      <c r="IB969" s="68"/>
      <c r="IS969" s="68"/>
      <c r="JJ969" s="68"/>
    </row>
    <row r="970" spans="3:270" s="64" customFormat="1" x14ac:dyDescent="0.15">
      <c r="C970" s="65"/>
      <c r="G970" s="66"/>
      <c r="H970" s="66"/>
      <c r="Y970" s="68"/>
      <c r="AP970" s="68"/>
      <c r="BX970" s="68"/>
      <c r="DF970" s="68"/>
      <c r="DW970" s="68"/>
      <c r="EN970" s="68"/>
      <c r="FI970" s="68"/>
      <c r="FJ970" s="68"/>
      <c r="FK970" s="68"/>
      <c r="GB970" s="68"/>
      <c r="GS970" s="68"/>
      <c r="HK970" s="68"/>
      <c r="IB970" s="68"/>
      <c r="IS970" s="68"/>
      <c r="JJ970" s="68"/>
    </row>
    <row r="971" spans="3:270" s="64" customFormat="1" x14ac:dyDescent="0.15">
      <c r="C971" s="65"/>
      <c r="G971" s="66"/>
      <c r="H971" s="66"/>
      <c r="Y971" s="68"/>
      <c r="AP971" s="68"/>
      <c r="BX971" s="68"/>
      <c r="DF971" s="68"/>
      <c r="DW971" s="68"/>
      <c r="EN971" s="68"/>
      <c r="FI971" s="68"/>
      <c r="FJ971" s="68"/>
      <c r="FK971" s="68"/>
      <c r="GB971" s="68"/>
      <c r="GS971" s="68"/>
      <c r="HK971" s="68"/>
      <c r="IB971" s="68"/>
      <c r="IS971" s="68"/>
      <c r="JJ971" s="68"/>
    </row>
    <row r="972" spans="3:270" s="64" customFormat="1" x14ac:dyDescent="0.15">
      <c r="C972" s="65"/>
      <c r="G972" s="66"/>
      <c r="H972" s="66"/>
      <c r="Y972" s="68"/>
      <c r="AP972" s="68"/>
      <c r="BX972" s="68"/>
      <c r="DF972" s="68"/>
      <c r="DW972" s="68"/>
      <c r="EN972" s="68"/>
      <c r="FI972" s="68"/>
      <c r="FJ972" s="68"/>
      <c r="FK972" s="68"/>
      <c r="GB972" s="68"/>
      <c r="GS972" s="68"/>
      <c r="HK972" s="68"/>
      <c r="IB972" s="68"/>
      <c r="IS972" s="68"/>
      <c r="JJ972" s="68"/>
    </row>
    <row r="973" spans="3:270" s="64" customFormat="1" x14ac:dyDescent="0.15">
      <c r="C973" s="65"/>
      <c r="G973" s="66"/>
      <c r="H973" s="66"/>
      <c r="Y973" s="68"/>
      <c r="AP973" s="68"/>
      <c r="BX973" s="68"/>
      <c r="DF973" s="68"/>
      <c r="DW973" s="68"/>
      <c r="EN973" s="68"/>
      <c r="FI973" s="68"/>
      <c r="FJ973" s="68"/>
      <c r="FK973" s="68"/>
      <c r="GB973" s="68"/>
      <c r="GS973" s="68"/>
      <c r="HK973" s="68"/>
      <c r="IB973" s="68"/>
      <c r="IS973" s="68"/>
      <c r="JJ973" s="68"/>
    </row>
    <row r="974" spans="3:270" s="64" customFormat="1" x14ac:dyDescent="0.15">
      <c r="C974" s="65"/>
      <c r="G974" s="66"/>
      <c r="H974" s="66"/>
      <c r="Y974" s="68"/>
      <c r="AP974" s="68"/>
      <c r="BX974" s="68"/>
      <c r="DF974" s="68"/>
      <c r="DW974" s="68"/>
      <c r="EN974" s="68"/>
      <c r="FI974" s="68"/>
      <c r="FJ974" s="68"/>
      <c r="FK974" s="68"/>
      <c r="GB974" s="68"/>
      <c r="GS974" s="68"/>
      <c r="HK974" s="68"/>
      <c r="IB974" s="68"/>
      <c r="IS974" s="68"/>
      <c r="JJ974" s="68"/>
    </row>
    <row r="975" spans="3:270" s="64" customFormat="1" x14ac:dyDescent="0.15">
      <c r="C975" s="65"/>
      <c r="G975" s="66"/>
      <c r="H975" s="66"/>
      <c r="Y975" s="68"/>
      <c r="AP975" s="68"/>
      <c r="BX975" s="68"/>
      <c r="DF975" s="68"/>
      <c r="DW975" s="68"/>
      <c r="EN975" s="68"/>
      <c r="FI975" s="68"/>
      <c r="FJ975" s="68"/>
      <c r="FK975" s="68"/>
      <c r="GB975" s="68"/>
      <c r="GS975" s="68"/>
      <c r="HK975" s="68"/>
      <c r="IB975" s="68"/>
      <c r="IS975" s="68"/>
      <c r="JJ975" s="68"/>
    </row>
    <row r="976" spans="3:270" s="64" customFormat="1" x14ac:dyDescent="0.15">
      <c r="C976" s="65"/>
      <c r="G976" s="66"/>
      <c r="H976" s="66"/>
      <c r="Y976" s="68"/>
      <c r="AP976" s="68"/>
      <c r="BX976" s="68"/>
      <c r="DF976" s="68"/>
      <c r="DW976" s="68"/>
      <c r="EN976" s="68"/>
      <c r="FI976" s="68"/>
      <c r="FJ976" s="68"/>
      <c r="FK976" s="68"/>
      <c r="GB976" s="68"/>
      <c r="GS976" s="68"/>
      <c r="HK976" s="68"/>
      <c r="IB976" s="68"/>
      <c r="IS976" s="68"/>
      <c r="JJ976" s="68"/>
    </row>
    <row r="977" spans="3:270" s="64" customFormat="1" x14ac:dyDescent="0.15">
      <c r="C977" s="65"/>
      <c r="G977" s="66"/>
      <c r="H977" s="66"/>
      <c r="Y977" s="68"/>
      <c r="AP977" s="68"/>
      <c r="BX977" s="68"/>
      <c r="DF977" s="68"/>
      <c r="DW977" s="68"/>
      <c r="EN977" s="68"/>
      <c r="FI977" s="68"/>
      <c r="FJ977" s="68"/>
      <c r="FK977" s="68"/>
      <c r="GB977" s="68"/>
      <c r="GS977" s="68"/>
      <c r="HK977" s="68"/>
      <c r="IB977" s="68"/>
      <c r="IS977" s="68"/>
      <c r="JJ977" s="68"/>
    </row>
    <row r="978" spans="3:270" s="64" customFormat="1" x14ac:dyDescent="0.15">
      <c r="C978" s="65"/>
      <c r="G978" s="66"/>
      <c r="H978" s="66"/>
      <c r="Y978" s="68"/>
      <c r="AP978" s="68"/>
      <c r="BX978" s="68"/>
      <c r="DF978" s="68"/>
      <c r="DW978" s="68"/>
      <c r="EN978" s="68"/>
      <c r="FI978" s="68"/>
      <c r="FJ978" s="68"/>
      <c r="FK978" s="68"/>
      <c r="GB978" s="68"/>
      <c r="GS978" s="68"/>
      <c r="HK978" s="68"/>
      <c r="IB978" s="68"/>
      <c r="IS978" s="68"/>
      <c r="JJ978" s="68"/>
    </row>
    <row r="979" spans="3:270" s="64" customFormat="1" x14ac:dyDescent="0.15">
      <c r="C979" s="65"/>
      <c r="G979" s="66"/>
      <c r="H979" s="66"/>
      <c r="Y979" s="68"/>
      <c r="AP979" s="68"/>
      <c r="BX979" s="68"/>
      <c r="DF979" s="68"/>
      <c r="DW979" s="68"/>
      <c r="EN979" s="68"/>
      <c r="FI979" s="68"/>
      <c r="FJ979" s="68"/>
      <c r="FK979" s="68"/>
      <c r="GB979" s="68"/>
      <c r="GS979" s="68"/>
      <c r="HK979" s="68"/>
      <c r="IB979" s="68"/>
      <c r="IS979" s="68"/>
      <c r="JJ979" s="68"/>
    </row>
    <row r="980" spans="3:270" s="64" customFormat="1" x14ac:dyDescent="0.15">
      <c r="C980" s="65"/>
      <c r="G980" s="66"/>
      <c r="H980" s="66"/>
      <c r="Y980" s="68"/>
      <c r="AP980" s="68"/>
      <c r="BX980" s="68"/>
      <c r="DF980" s="68"/>
      <c r="DW980" s="68"/>
      <c r="EN980" s="68"/>
      <c r="FI980" s="68"/>
      <c r="FJ980" s="68"/>
      <c r="FK980" s="68"/>
      <c r="GB980" s="68"/>
      <c r="GS980" s="68"/>
      <c r="HK980" s="68"/>
      <c r="IB980" s="68"/>
      <c r="IS980" s="68"/>
      <c r="JJ980" s="68"/>
    </row>
    <row r="981" spans="3:270" s="64" customFormat="1" x14ac:dyDescent="0.15">
      <c r="C981" s="65"/>
      <c r="G981" s="66"/>
      <c r="H981" s="66"/>
      <c r="Y981" s="68"/>
      <c r="AP981" s="68"/>
      <c r="BX981" s="68"/>
      <c r="DF981" s="68"/>
      <c r="DW981" s="68"/>
      <c r="EN981" s="68"/>
      <c r="FI981" s="68"/>
      <c r="FJ981" s="68"/>
      <c r="FK981" s="68"/>
      <c r="GB981" s="68"/>
      <c r="GS981" s="68"/>
      <c r="HK981" s="68"/>
      <c r="IB981" s="68"/>
      <c r="IS981" s="68"/>
      <c r="JJ981" s="68"/>
    </row>
    <row r="982" spans="3:270" s="64" customFormat="1" x14ac:dyDescent="0.15">
      <c r="C982" s="65"/>
      <c r="G982" s="66"/>
      <c r="H982" s="66"/>
      <c r="Y982" s="68"/>
      <c r="AP982" s="68"/>
      <c r="BX982" s="68"/>
      <c r="DF982" s="68"/>
      <c r="DW982" s="68"/>
      <c r="EN982" s="68"/>
      <c r="FI982" s="68"/>
      <c r="FJ982" s="68"/>
      <c r="FK982" s="68"/>
      <c r="GB982" s="68"/>
      <c r="GS982" s="68"/>
      <c r="HK982" s="68"/>
      <c r="IB982" s="68"/>
      <c r="IS982" s="68"/>
      <c r="JJ982" s="68"/>
    </row>
    <row r="983" spans="3:270" s="64" customFormat="1" x14ac:dyDescent="0.15">
      <c r="C983" s="65"/>
      <c r="G983" s="66"/>
      <c r="H983" s="66"/>
      <c r="Y983" s="68"/>
      <c r="AP983" s="68"/>
      <c r="BX983" s="68"/>
      <c r="DF983" s="68"/>
      <c r="DW983" s="68"/>
      <c r="EN983" s="68"/>
      <c r="FI983" s="68"/>
      <c r="FJ983" s="68"/>
      <c r="FK983" s="68"/>
      <c r="GB983" s="68"/>
      <c r="GS983" s="68"/>
      <c r="HK983" s="68"/>
      <c r="IB983" s="68"/>
      <c r="IS983" s="68"/>
      <c r="JJ983" s="68"/>
    </row>
    <row r="984" spans="3:270" s="64" customFormat="1" x14ac:dyDescent="0.15">
      <c r="C984" s="65"/>
      <c r="G984" s="66"/>
      <c r="H984" s="66"/>
      <c r="Y984" s="68"/>
      <c r="AP984" s="68"/>
      <c r="BX984" s="68"/>
      <c r="DF984" s="68"/>
      <c r="DW984" s="68"/>
      <c r="EN984" s="68"/>
      <c r="FI984" s="68"/>
      <c r="FJ984" s="68"/>
      <c r="FK984" s="68"/>
      <c r="GB984" s="68"/>
      <c r="GS984" s="68"/>
      <c r="HK984" s="68"/>
      <c r="IB984" s="68"/>
      <c r="IS984" s="68"/>
      <c r="JJ984" s="68"/>
    </row>
    <row r="985" spans="3:270" s="64" customFormat="1" x14ac:dyDescent="0.15">
      <c r="C985" s="65"/>
      <c r="G985" s="66"/>
      <c r="H985" s="66"/>
      <c r="Y985" s="68"/>
      <c r="AP985" s="68"/>
      <c r="BX985" s="68"/>
      <c r="DF985" s="68"/>
      <c r="DW985" s="68"/>
      <c r="EN985" s="68"/>
      <c r="FI985" s="68"/>
      <c r="FJ985" s="68"/>
      <c r="FK985" s="68"/>
      <c r="GB985" s="68"/>
      <c r="GS985" s="68"/>
      <c r="HK985" s="68"/>
      <c r="IB985" s="68"/>
      <c r="IS985" s="68"/>
      <c r="JJ985" s="68"/>
    </row>
    <row r="986" spans="3:270" s="64" customFormat="1" x14ac:dyDescent="0.15">
      <c r="C986" s="65"/>
      <c r="G986" s="66"/>
      <c r="H986" s="66"/>
      <c r="Y986" s="68"/>
      <c r="AP986" s="68"/>
      <c r="BX986" s="68"/>
      <c r="DF986" s="68"/>
      <c r="DW986" s="68"/>
      <c r="EN986" s="68"/>
      <c r="FI986" s="68"/>
      <c r="FJ986" s="68"/>
      <c r="FK986" s="68"/>
      <c r="GB986" s="68"/>
      <c r="GS986" s="68"/>
      <c r="HK986" s="68"/>
      <c r="IB986" s="68"/>
      <c r="IS986" s="68"/>
      <c r="JJ986" s="68"/>
    </row>
    <row r="987" spans="3:270" s="64" customFormat="1" x14ac:dyDescent="0.15">
      <c r="C987" s="65"/>
      <c r="G987" s="66"/>
      <c r="H987" s="66"/>
      <c r="Y987" s="68"/>
      <c r="AP987" s="68"/>
      <c r="BX987" s="68"/>
      <c r="DF987" s="68"/>
      <c r="DW987" s="68"/>
      <c r="EN987" s="68"/>
      <c r="FI987" s="68"/>
      <c r="FJ987" s="68"/>
      <c r="FK987" s="68"/>
      <c r="GB987" s="68"/>
      <c r="GS987" s="68"/>
      <c r="HK987" s="68"/>
      <c r="IB987" s="68"/>
      <c r="IS987" s="68"/>
      <c r="JJ987" s="68"/>
    </row>
    <row r="988" spans="3:270" s="64" customFormat="1" x14ac:dyDescent="0.15">
      <c r="C988" s="65"/>
      <c r="G988" s="66"/>
      <c r="H988" s="66"/>
      <c r="Y988" s="68"/>
      <c r="AP988" s="68"/>
      <c r="BX988" s="68"/>
      <c r="DF988" s="68"/>
      <c r="DW988" s="68"/>
      <c r="EN988" s="68"/>
      <c r="FI988" s="68"/>
      <c r="FJ988" s="68"/>
      <c r="FK988" s="68"/>
      <c r="GB988" s="68"/>
      <c r="GS988" s="68"/>
      <c r="HK988" s="68"/>
      <c r="IB988" s="68"/>
      <c r="IS988" s="68"/>
      <c r="JJ988" s="68"/>
    </row>
    <row r="989" spans="3:270" s="64" customFormat="1" x14ac:dyDescent="0.15">
      <c r="C989" s="65"/>
      <c r="G989" s="66"/>
      <c r="H989" s="66"/>
      <c r="Y989" s="68"/>
      <c r="AP989" s="68"/>
      <c r="BX989" s="68"/>
      <c r="DF989" s="68"/>
      <c r="DW989" s="68"/>
      <c r="EN989" s="68"/>
      <c r="FI989" s="68"/>
      <c r="FJ989" s="68"/>
      <c r="FK989" s="68"/>
      <c r="GB989" s="68"/>
      <c r="GS989" s="68"/>
      <c r="HK989" s="68"/>
      <c r="IB989" s="68"/>
      <c r="IS989" s="68"/>
      <c r="JJ989" s="68"/>
    </row>
    <row r="990" spans="3:270" s="64" customFormat="1" x14ac:dyDescent="0.15">
      <c r="C990" s="65"/>
      <c r="G990" s="66"/>
      <c r="H990" s="66"/>
      <c r="Y990" s="68"/>
      <c r="AP990" s="68"/>
      <c r="BX990" s="68"/>
      <c r="DF990" s="68"/>
      <c r="DW990" s="68"/>
      <c r="EN990" s="68"/>
      <c r="FI990" s="68"/>
      <c r="FJ990" s="68"/>
      <c r="FK990" s="68"/>
      <c r="GB990" s="68"/>
      <c r="GS990" s="68"/>
      <c r="HK990" s="68"/>
      <c r="IB990" s="68"/>
      <c r="IS990" s="68"/>
      <c r="JJ990" s="68"/>
    </row>
    <row r="991" spans="3:270" s="64" customFormat="1" x14ac:dyDescent="0.15">
      <c r="C991" s="65"/>
      <c r="G991" s="66"/>
      <c r="H991" s="66"/>
      <c r="Y991" s="68"/>
      <c r="AP991" s="68"/>
      <c r="BX991" s="68"/>
      <c r="DF991" s="68"/>
      <c r="DW991" s="68"/>
      <c r="EN991" s="68"/>
      <c r="FI991" s="68"/>
      <c r="FJ991" s="68"/>
      <c r="FK991" s="68"/>
      <c r="GB991" s="68"/>
      <c r="GS991" s="68"/>
      <c r="HK991" s="68"/>
      <c r="IB991" s="68"/>
      <c r="IS991" s="68"/>
      <c r="JJ991" s="68"/>
    </row>
    <row r="992" spans="3:270" s="64" customFormat="1" x14ac:dyDescent="0.15">
      <c r="C992" s="65"/>
      <c r="G992" s="66"/>
      <c r="H992" s="66"/>
      <c r="Y992" s="68"/>
      <c r="AP992" s="68"/>
      <c r="BX992" s="68"/>
      <c r="DF992" s="68"/>
      <c r="DW992" s="68"/>
      <c r="EN992" s="68"/>
      <c r="FI992" s="68"/>
      <c r="FJ992" s="68"/>
      <c r="FK992" s="68"/>
      <c r="GB992" s="68"/>
      <c r="GS992" s="68"/>
      <c r="HK992" s="68"/>
      <c r="IB992" s="68"/>
      <c r="IS992" s="68"/>
      <c r="JJ992" s="68"/>
    </row>
    <row r="993" spans="3:270" s="64" customFormat="1" x14ac:dyDescent="0.15">
      <c r="C993" s="65"/>
      <c r="G993" s="66"/>
      <c r="H993" s="66"/>
      <c r="Y993" s="68"/>
      <c r="AP993" s="68"/>
      <c r="BX993" s="68"/>
      <c r="DF993" s="68"/>
      <c r="DW993" s="68"/>
      <c r="EN993" s="68"/>
      <c r="FI993" s="68"/>
      <c r="FJ993" s="68"/>
      <c r="FK993" s="68"/>
      <c r="GB993" s="68"/>
      <c r="GS993" s="68"/>
      <c r="HK993" s="68"/>
      <c r="IB993" s="68"/>
      <c r="IS993" s="68"/>
      <c r="JJ993" s="68"/>
    </row>
    <row r="994" spans="3:270" s="64" customFormat="1" x14ac:dyDescent="0.15">
      <c r="C994" s="65"/>
      <c r="G994" s="66"/>
      <c r="H994" s="66"/>
      <c r="Y994" s="68"/>
      <c r="AP994" s="68"/>
      <c r="BX994" s="68"/>
      <c r="DF994" s="68"/>
      <c r="DW994" s="68"/>
      <c r="EN994" s="68"/>
      <c r="FI994" s="68"/>
      <c r="FJ994" s="68"/>
      <c r="FK994" s="68"/>
      <c r="GB994" s="68"/>
      <c r="GS994" s="68"/>
      <c r="HK994" s="68"/>
      <c r="IB994" s="68"/>
      <c r="IS994" s="68"/>
      <c r="JJ994" s="68"/>
    </row>
    <row r="995" spans="3:270" s="64" customFormat="1" x14ac:dyDescent="0.15">
      <c r="C995" s="65"/>
      <c r="G995" s="66"/>
      <c r="H995" s="66"/>
      <c r="Y995" s="68"/>
      <c r="AP995" s="68"/>
      <c r="BX995" s="68"/>
      <c r="DF995" s="68"/>
      <c r="DW995" s="68"/>
      <c r="EN995" s="68"/>
      <c r="FI995" s="68"/>
      <c r="FJ995" s="68"/>
      <c r="FK995" s="68"/>
      <c r="GB995" s="68"/>
      <c r="GS995" s="68"/>
      <c r="HK995" s="68"/>
      <c r="IB995" s="68"/>
      <c r="IS995" s="68"/>
      <c r="JJ995" s="68"/>
    </row>
    <row r="996" spans="3:270" s="64" customFormat="1" x14ac:dyDescent="0.15">
      <c r="C996" s="65"/>
      <c r="G996" s="66"/>
      <c r="H996" s="66"/>
      <c r="Y996" s="68"/>
      <c r="AP996" s="68"/>
      <c r="BX996" s="68"/>
      <c r="DF996" s="68"/>
      <c r="DW996" s="68"/>
      <c r="EN996" s="68"/>
      <c r="FI996" s="68"/>
      <c r="FJ996" s="68"/>
      <c r="FK996" s="68"/>
      <c r="GB996" s="68"/>
      <c r="GS996" s="68"/>
      <c r="HK996" s="68"/>
      <c r="IB996" s="68"/>
      <c r="IS996" s="68"/>
      <c r="JJ996" s="68"/>
    </row>
    <row r="997" spans="3:270" s="64" customFormat="1" x14ac:dyDescent="0.15">
      <c r="C997" s="65"/>
      <c r="G997" s="66"/>
      <c r="H997" s="66"/>
      <c r="Y997" s="68"/>
      <c r="AP997" s="68"/>
      <c r="BX997" s="68"/>
      <c r="DF997" s="68"/>
      <c r="DW997" s="68"/>
      <c r="EN997" s="68"/>
      <c r="FI997" s="68"/>
      <c r="FJ997" s="68"/>
      <c r="FK997" s="68"/>
      <c r="GB997" s="68"/>
      <c r="GS997" s="68"/>
      <c r="HK997" s="68"/>
      <c r="IB997" s="68"/>
      <c r="IS997" s="68"/>
      <c r="JJ997" s="68"/>
    </row>
    <row r="998" spans="3:270" s="64" customFormat="1" x14ac:dyDescent="0.15">
      <c r="C998" s="65"/>
      <c r="G998" s="66"/>
      <c r="H998" s="66"/>
      <c r="Y998" s="68"/>
      <c r="AP998" s="68"/>
      <c r="BX998" s="68"/>
      <c r="DF998" s="68"/>
      <c r="DW998" s="68"/>
      <c r="EN998" s="68"/>
      <c r="FI998" s="68"/>
      <c r="FJ998" s="68"/>
      <c r="FK998" s="68"/>
      <c r="GB998" s="68"/>
      <c r="GS998" s="68"/>
      <c r="HK998" s="68"/>
      <c r="IB998" s="68"/>
      <c r="IS998" s="68"/>
      <c r="JJ998" s="68"/>
    </row>
    <row r="999" spans="3:270" s="64" customFormat="1" x14ac:dyDescent="0.15">
      <c r="C999" s="65"/>
      <c r="G999" s="66"/>
      <c r="H999" s="66"/>
      <c r="Y999" s="68"/>
      <c r="AP999" s="68"/>
      <c r="BX999" s="68"/>
      <c r="DF999" s="68"/>
      <c r="DW999" s="68"/>
      <c r="EN999" s="68"/>
      <c r="FI999" s="68"/>
      <c r="FJ999" s="68"/>
      <c r="FK999" s="68"/>
      <c r="GB999" s="68"/>
      <c r="GS999" s="68"/>
      <c r="HK999" s="68"/>
      <c r="IB999" s="68"/>
      <c r="IS999" s="68"/>
      <c r="JJ999" s="68"/>
    </row>
    <row r="1000" spans="3:270" s="64" customFormat="1" x14ac:dyDescent="0.15">
      <c r="C1000" s="65"/>
      <c r="G1000" s="66"/>
      <c r="H1000" s="66"/>
      <c r="Y1000" s="68"/>
      <c r="AP1000" s="68"/>
      <c r="BX1000" s="68"/>
      <c r="DF1000" s="68"/>
      <c r="DW1000" s="68"/>
      <c r="EN1000" s="68"/>
      <c r="FI1000" s="68"/>
      <c r="FJ1000" s="68"/>
      <c r="FK1000" s="68"/>
      <c r="GB1000" s="68"/>
      <c r="GS1000" s="68"/>
      <c r="HK1000" s="68"/>
      <c r="IB1000" s="68"/>
      <c r="IS1000" s="68"/>
      <c r="JJ1000" s="68"/>
    </row>
    <row r="1001" spans="3:270" s="64" customFormat="1" x14ac:dyDescent="0.15">
      <c r="C1001" s="65"/>
      <c r="G1001" s="66"/>
      <c r="H1001" s="66"/>
      <c r="Y1001" s="68"/>
      <c r="AP1001" s="68"/>
      <c r="BX1001" s="68"/>
      <c r="DF1001" s="68"/>
      <c r="DW1001" s="68"/>
      <c r="EN1001" s="68"/>
      <c r="FI1001" s="68"/>
      <c r="FJ1001" s="68"/>
      <c r="FK1001" s="68"/>
      <c r="GB1001" s="68"/>
      <c r="GS1001" s="68"/>
      <c r="HK1001" s="68"/>
      <c r="IB1001" s="68"/>
      <c r="IS1001" s="68"/>
      <c r="JJ1001" s="68"/>
    </row>
    <row r="1002" spans="3:270" s="64" customFormat="1" x14ac:dyDescent="0.15">
      <c r="C1002" s="65"/>
      <c r="G1002" s="66"/>
      <c r="H1002" s="66"/>
      <c r="Y1002" s="68"/>
      <c r="AP1002" s="68"/>
      <c r="BX1002" s="68"/>
      <c r="DF1002" s="68"/>
      <c r="DW1002" s="68"/>
      <c r="EN1002" s="68"/>
      <c r="FI1002" s="68"/>
      <c r="FJ1002" s="68"/>
      <c r="FK1002" s="68"/>
      <c r="GB1002" s="68"/>
      <c r="GS1002" s="68"/>
      <c r="HK1002" s="68"/>
      <c r="IB1002" s="68"/>
      <c r="IS1002" s="68"/>
      <c r="JJ1002" s="68"/>
    </row>
    <row r="1003" spans="3:270" s="64" customFormat="1" x14ac:dyDescent="0.15">
      <c r="C1003" s="65"/>
      <c r="G1003" s="66"/>
      <c r="H1003" s="66"/>
      <c r="Y1003" s="68"/>
      <c r="AP1003" s="68"/>
      <c r="BX1003" s="68"/>
      <c r="DF1003" s="68"/>
      <c r="DW1003" s="68"/>
      <c r="EN1003" s="68"/>
      <c r="FI1003" s="68"/>
      <c r="FJ1003" s="68"/>
      <c r="FK1003" s="68"/>
      <c r="GB1003" s="68"/>
      <c r="GS1003" s="68"/>
      <c r="HK1003" s="68"/>
      <c r="IB1003" s="68"/>
      <c r="IS1003" s="68"/>
      <c r="JJ1003" s="68"/>
    </row>
    <row r="1004" spans="3:270" s="64" customFormat="1" x14ac:dyDescent="0.15">
      <c r="C1004" s="65"/>
      <c r="G1004" s="66"/>
      <c r="H1004" s="66"/>
      <c r="Y1004" s="68"/>
      <c r="AP1004" s="68"/>
      <c r="BX1004" s="68"/>
      <c r="DF1004" s="68"/>
      <c r="DW1004" s="68"/>
      <c r="EN1004" s="68"/>
      <c r="FI1004" s="68"/>
      <c r="FJ1004" s="68"/>
      <c r="FK1004" s="68"/>
      <c r="GB1004" s="68"/>
      <c r="GS1004" s="68"/>
      <c r="HK1004" s="68"/>
      <c r="IB1004" s="68"/>
      <c r="IS1004" s="68"/>
      <c r="JJ1004" s="68"/>
    </row>
    <row r="1005" spans="3:270" s="64" customFormat="1" x14ac:dyDescent="0.15">
      <c r="C1005" s="65"/>
      <c r="G1005" s="66"/>
      <c r="H1005" s="66"/>
      <c r="Y1005" s="68"/>
      <c r="AP1005" s="68"/>
      <c r="BX1005" s="68"/>
      <c r="DF1005" s="68"/>
      <c r="DW1005" s="68"/>
      <c r="EN1005" s="68"/>
      <c r="FI1005" s="68"/>
      <c r="FJ1005" s="68"/>
      <c r="FK1005" s="68"/>
      <c r="GB1005" s="68"/>
      <c r="GS1005" s="68"/>
      <c r="HK1005" s="68"/>
      <c r="IB1005" s="68"/>
      <c r="IS1005" s="68"/>
      <c r="JJ1005" s="68"/>
    </row>
    <row r="1006" spans="3:270" s="64" customFormat="1" x14ac:dyDescent="0.15">
      <c r="C1006" s="65"/>
      <c r="G1006" s="66"/>
      <c r="H1006" s="66"/>
      <c r="Y1006" s="68"/>
      <c r="AP1006" s="68"/>
      <c r="BX1006" s="68"/>
      <c r="DF1006" s="68"/>
      <c r="DW1006" s="68"/>
      <c r="EN1006" s="68"/>
      <c r="FI1006" s="68"/>
      <c r="FJ1006" s="68"/>
      <c r="FK1006" s="68"/>
      <c r="GB1006" s="68"/>
      <c r="GS1006" s="68"/>
      <c r="HK1006" s="68"/>
      <c r="IB1006" s="68"/>
      <c r="IS1006" s="68"/>
      <c r="JJ1006" s="68"/>
    </row>
    <row r="1007" spans="3:270" s="64" customFormat="1" x14ac:dyDescent="0.15">
      <c r="C1007" s="65"/>
      <c r="G1007" s="66"/>
      <c r="H1007" s="66"/>
      <c r="Y1007" s="68"/>
      <c r="AP1007" s="68"/>
      <c r="BX1007" s="68"/>
      <c r="DF1007" s="68"/>
      <c r="DW1007" s="68"/>
      <c r="EN1007" s="68"/>
      <c r="FI1007" s="68"/>
      <c r="FJ1007" s="68"/>
      <c r="FK1007" s="68"/>
      <c r="GB1007" s="68"/>
      <c r="GS1007" s="68"/>
      <c r="HK1007" s="68"/>
      <c r="IB1007" s="68"/>
      <c r="IS1007" s="68"/>
      <c r="JJ1007" s="68"/>
    </row>
    <row r="1008" spans="3:270" s="64" customFormat="1" x14ac:dyDescent="0.15">
      <c r="C1008" s="65"/>
      <c r="G1008" s="66"/>
      <c r="H1008" s="66"/>
      <c r="Y1008" s="68"/>
      <c r="AP1008" s="68"/>
      <c r="BX1008" s="68"/>
      <c r="DF1008" s="68"/>
      <c r="DW1008" s="68"/>
      <c r="EN1008" s="68"/>
      <c r="FI1008" s="68"/>
      <c r="FJ1008" s="68"/>
      <c r="FK1008" s="68"/>
      <c r="GB1008" s="68"/>
      <c r="GS1008" s="68"/>
      <c r="HK1008" s="68"/>
      <c r="IB1008" s="68"/>
      <c r="IS1008" s="68"/>
      <c r="JJ1008" s="68"/>
    </row>
    <row r="1009" spans="3:270" s="64" customFormat="1" x14ac:dyDescent="0.15">
      <c r="C1009" s="65"/>
      <c r="G1009" s="66"/>
      <c r="H1009" s="66"/>
      <c r="Y1009" s="68"/>
      <c r="AP1009" s="68"/>
      <c r="BX1009" s="68"/>
      <c r="DF1009" s="68"/>
      <c r="DW1009" s="68"/>
      <c r="EN1009" s="68"/>
      <c r="FI1009" s="68"/>
      <c r="FJ1009" s="68"/>
      <c r="FK1009" s="68"/>
      <c r="GB1009" s="68"/>
      <c r="GS1009" s="68"/>
      <c r="HK1009" s="68"/>
      <c r="IB1009" s="68"/>
      <c r="IS1009" s="68"/>
      <c r="JJ1009" s="68"/>
    </row>
    <row r="1010" spans="3:270" s="64" customFormat="1" x14ac:dyDescent="0.15">
      <c r="C1010" s="65"/>
      <c r="G1010" s="66"/>
      <c r="H1010" s="66"/>
      <c r="Y1010" s="68"/>
      <c r="AP1010" s="68"/>
      <c r="BX1010" s="68"/>
      <c r="DF1010" s="68"/>
      <c r="DW1010" s="68"/>
      <c r="EN1010" s="68"/>
      <c r="FI1010" s="68"/>
      <c r="FJ1010" s="68"/>
      <c r="FK1010" s="68"/>
      <c r="GB1010" s="68"/>
      <c r="GS1010" s="68"/>
      <c r="HK1010" s="68"/>
      <c r="IB1010" s="68"/>
      <c r="IS1010" s="68"/>
      <c r="JJ1010" s="68"/>
    </row>
    <row r="1011" spans="3:270" s="64" customFormat="1" x14ac:dyDescent="0.15">
      <c r="C1011" s="65"/>
      <c r="G1011" s="66"/>
      <c r="H1011" s="66"/>
      <c r="Y1011" s="68"/>
      <c r="AP1011" s="68"/>
      <c r="BX1011" s="68"/>
      <c r="DF1011" s="68"/>
      <c r="DW1011" s="68"/>
      <c r="EN1011" s="68"/>
      <c r="FI1011" s="68"/>
      <c r="FJ1011" s="68"/>
      <c r="FK1011" s="68"/>
      <c r="GB1011" s="68"/>
      <c r="GS1011" s="68"/>
      <c r="HK1011" s="68"/>
      <c r="IB1011" s="68"/>
      <c r="IS1011" s="68"/>
      <c r="JJ1011" s="68"/>
    </row>
    <row r="1012" spans="3:270" s="64" customFormat="1" x14ac:dyDescent="0.15">
      <c r="C1012" s="65"/>
      <c r="G1012" s="66"/>
      <c r="H1012" s="66"/>
      <c r="Y1012" s="68"/>
      <c r="AP1012" s="68"/>
      <c r="BX1012" s="68"/>
      <c r="DF1012" s="68"/>
      <c r="DW1012" s="68"/>
      <c r="EN1012" s="68"/>
      <c r="FI1012" s="68"/>
      <c r="FJ1012" s="68"/>
      <c r="FK1012" s="68"/>
      <c r="GB1012" s="68"/>
      <c r="GS1012" s="68"/>
      <c r="HK1012" s="68"/>
      <c r="IB1012" s="68"/>
      <c r="IS1012" s="68"/>
      <c r="JJ1012" s="68"/>
    </row>
    <row r="1013" spans="3:270" s="64" customFormat="1" x14ac:dyDescent="0.15">
      <c r="C1013" s="65"/>
      <c r="G1013" s="66"/>
      <c r="H1013" s="66"/>
      <c r="Y1013" s="68"/>
      <c r="AP1013" s="68"/>
      <c r="BX1013" s="68"/>
      <c r="DF1013" s="68"/>
      <c r="DW1013" s="68"/>
      <c r="EN1013" s="68"/>
      <c r="FI1013" s="68"/>
      <c r="FJ1013" s="68"/>
      <c r="FK1013" s="68"/>
      <c r="GB1013" s="68"/>
      <c r="GS1013" s="68"/>
      <c r="HK1013" s="68"/>
      <c r="IB1013" s="68"/>
      <c r="IS1013" s="68"/>
      <c r="JJ1013" s="68"/>
    </row>
    <row r="1014" spans="3:270" s="64" customFormat="1" x14ac:dyDescent="0.15">
      <c r="C1014" s="65"/>
      <c r="G1014" s="66"/>
      <c r="H1014" s="66"/>
      <c r="Y1014" s="68"/>
      <c r="AP1014" s="68"/>
      <c r="BX1014" s="68"/>
      <c r="DF1014" s="68"/>
      <c r="DW1014" s="68"/>
      <c r="EN1014" s="68"/>
      <c r="FI1014" s="68"/>
      <c r="FJ1014" s="68"/>
      <c r="FK1014" s="68"/>
      <c r="GB1014" s="68"/>
      <c r="GS1014" s="68"/>
      <c r="HK1014" s="68"/>
      <c r="IB1014" s="68"/>
      <c r="IS1014" s="68"/>
      <c r="JJ1014" s="68"/>
    </row>
    <row r="1015" spans="3:270" s="64" customFormat="1" x14ac:dyDescent="0.15">
      <c r="C1015" s="65"/>
      <c r="G1015" s="66"/>
      <c r="H1015" s="66"/>
      <c r="Y1015" s="68"/>
      <c r="AP1015" s="68"/>
      <c r="BX1015" s="68"/>
      <c r="DF1015" s="68"/>
      <c r="DW1015" s="68"/>
      <c r="EN1015" s="68"/>
      <c r="FI1015" s="68"/>
      <c r="FJ1015" s="68"/>
      <c r="FK1015" s="68"/>
      <c r="GB1015" s="68"/>
      <c r="GS1015" s="68"/>
      <c r="HK1015" s="68"/>
      <c r="IB1015" s="68"/>
      <c r="IS1015" s="68"/>
      <c r="JJ1015" s="68"/>
    </row>
    <row r="1016" spans="3:270" s="64" customFormat="1" x14ac:dyDescent="0.15">
      <c r="C1016" s="65"/>
      <c r="G1016" s="66"/>
      <c r="H1016" s="66"/>
      <c r="Y1016" s="68"/>
      <c r="AP1016" s="68"/>
      <c r="BX1016" s="68"/>
      <c r="DF1016" s="68"/>
      <c r="DW1016" s="68"/>
      <c r="EN1016" s="68"/>
      <c r="FI1016" s="68"/>
      <c r="FJ1016" s="68"/>
      <c r="FK1016" s="68"/>
      <c r="GB1016" s="68"/>
      <c r="GS1016" s="68"/>
      <c r="HK1016" s="68"/>
      <c r="IB1016" s="68"/>
      <c r="IS1016" s="68"/>
      <c r="JJ1016" s="68"/>
    </row>
    <row r="1017" spans="3:270" s="64" customFormat="1" x14ac:dyDescent="0.15">
      <c r="C1017" s="65"/>
      <c r="G1017" s="66"/>
      <c r="H1017" s="66"/>
      <c r="Y1017" s="68"/>
      <c r="AP1017" s="68"/>
      <c r="BX1017" s="68"/>
      <c r="DF1017" s="68"/>
      <c r="DW1017" s="68"/>
      <c r="EN1017" s="68"/>
      <c r="FI1017" s="68"/>
      <c r="FJ1017" s="68"/>
      <c r="FK1017" s="68"/>
      <c r="GB1017" s="68"/>
      <c r="GS1017" s="68"/>
      <c r="HK1017" s="68"/>
      <c r="IB1017" s="68"/>
      <c r="IS1017" s="68"/>
      <c r="JJ1017" s="68"/>
    </row>
    <row r="1018" spans="3:270" s="64" customFormat="1" x14ac:dyDescent="0.15">
      <c r="C1018" s="65"/>
      <c r="G1018" s="66"/>
      <c r="H1018" s="66"/>
      <c r="Y1018" s="68"/>
      <c r="AP1018" s="68"/>
      <c r="BX1018" s="68"/>
      <c r="DF1018" s="68"/>
      <c r="DW1018" s="68"/>
      <c r="EN1018" s="68"/>
      <c r="FI1018" s="68"/>
      <c r="FJ1018" s="68"/>
      <c r="FK1018" s="68"/>
      <c r="GB1018" s="68"/>
      <c r="GS1018" s="68"/>
      <c r="HK1018" s="68"/>
      <c r="IB1018" s="68"/>
      <c r="IS1018" s="68"/>
      <c r="JJ1018" s="68"/>
    </row>
    <row r="1019" spans="3:270" s="64" customFormat="1" x14ac:dyDescent="0.15">
      <c r="C1019" s="65"/>
      <c r="G1019" s="66"/>
      <c r="H1019" s="66"/>
      <c r="Y1019" s="68"/>
      <c r="AP1019" s="68"/>
      <c r="BX1019" s="68"/>
      <c r="DF1019" s="68"/>
      <c r="DW1019" s="68"/>
      <c r="EN1019" s="68"/>
      <c r="FI1019" s="68"/>
      <c r="FJ1019" s="68"/>
      <c r="FK1019" s="68"/>
      <c r="GB1019" s="68"/>
      <c r="GS1019" s="68"/>
      <c r="HK1019" s="68"/>
      <c r="IB1019" s="68"/>
      <c r="IS1019" s="68"/>
      <c r="JJ1019" s="68"/>
    </row>
    <row r="1020" spans="3:270" s="64" customFormat="1" x14ac:dyDescent="0.15">
      <c r="C1020" s="65"/>
      <c r="G1020" s="66"/>
      <c r="H1020" s="66"/>
      <c r="Y1020" s="68"/>
      <c r="AP1020" s="68"/>
      <c r="BX1020" s="68"/>
      <c r="DF1020" s="68"/>
      <c r="DW1020" s="68"/>
      <c r="EN1020" s="68"/>
      <c r="FI1020" s="68"/>
      <c r="FJ1020" s="68"/>
      <c r="FK1020" s="68"/>
      <c r="GB1020" s="68"/>
      <c r="GS1020" s="68"/>
      <c r="HK1020" s="68"/>
      <c r="IB1020" s="68"/>
      <c r="IS1020" s="68"/>
      <c r="JJ1020" s="68"/>
    </row>
    <row r="1021" spans="3:270" s="64" customFormat="1" x14ac:dyDescent="0.15">
      <c r="C1021" s="65"/>
      <c r="G1021" s="66"/>
      <c r="H1021" s="66"/>
      <c r="Y1021" s="68"/>
      <c r="AP1021" s="68"/>
      <c r="BX1021" s="68"/>
      <c r="DF1021" s="68"/>
      <c r="DW1021" s="68"/>
      <c r="EN1021" s="68"/>
      <c r="FI1021" s="68"/>
      <c r="FJ1021" s="68"/>
      <c r="FK1021" s="68"/>
      <c r="GB1021" s="68"/>
      <c r="GS1021" s="68"/>
      <c r="HK1021" s="68"/>
      <c r="IB1021" s="68"/>
      <c r="IS1021" s="68"/>
      <c r="JJ1021" s="68"/>
    </row>
    <row r="1022" spans="3:270" s="64" customFormat="1" x14ac:dyDescent="0.15">
      <c r="C1022" s="65"/>
      <c r="G1022" s="66"/>
      <c r="H1022" s="66"/>
      <c r="Y1022" s="68"/>
      <c r="AP1022" s="68"/>
      <c r="BX1022" s="68"/>
      <c r="DF1022" s="68"/>
      <c r="DW1022" s="68"/>
      <c r="EN1022" s="68"/>
      <c r="FI1022" s="68"/>
      <c r="FJ1022" s="68"/>
      <c r="FK1022" s="68"/>
      <c r="GB1022" s="68"/>
      <c r="GS1022" s="68"/>
      <c r="HK1022" s="68"/>
      <c r="IB1022" s="68"/>
      <c r="IS1022" s="68"/>
      <c r="JJ1022" s="68"/>
    </row>
    <row r="1023" spans="3:270" s="64" customFormat="1" x14ac:dyDescent="0.15">
      <c r="C1023" s="65"/>
      <c r="G1023" s="66"/>
      <c r="H1023" s="66"/>
      <c r="Y1023" s="68"/>
      <c r="AP1023" s="68"/>
      <c r="BX1023" s="68"/>
      <c r="DF1023" s="68"/>
      <c r="DW1023" s="68"/>
      <c r="EN1023" s="68"/>
      <c r="FI1023" s="68"/>
      <c r="FJ1023" s="68"/>
      <c r="FK1023" s="68"/>
      <c r="GB1023" s="68"/>
      <c r="GS1023" s="68"/>
      <c r="HK1023" s="68"/>
      <c r="IB1023" s="68"/>
      <c r="IS1023" s="68"/>
      <c r="JJ1023" s="68"/>
    </row>
    <row r="1024" spans="3:270" s="64" customFormat="1" x14ac:dyDescent="0.15">
      <c r="C1024" s="65"/>
      <c r="G1024" s="66"/>
      <c r="H1024" s="66"/>
      <c r="Y1024" s="68"/>
      <c r="AP1024" s="68"/>
      <c r="BX1024" s="68"/>
      <c r="DF1024" s="68"/>
      <c r="DW1024" s="68"/>
      <c r="EN1024" s="68"/>
      <c r="FI1024" s="68"/>
      <c r="FJ1024" s="68"/>
      <c r="FK1024" s="68"/>
      <c r="GB1024" s="68"/>
      <c r="GS1024" s="68"/>
      <c r="HK1024" s="68"/>
      <c r="IB1024" s="68"/>
      <c r="IS1024" s="68"/>
      <c r="JJ1024" s="68"/>
    </row>
    <row r="1025" spans="3:270" s="64" customFormat="1" x14ac:dyDescent="0.15">
      <c r="C1025" s="65"/>
      <c r="G1025" s="66"/>
      <c r="H1025" s="66"/>
      <c r="Y1025" s="68"/>
      <c r="AP1025" s="68"/>
      <c r="BX1025" s="68"/>
      <c r="DF1025" s="68"/>
      <c r="DW1025" s="68"/>
      <c r="EN1025" s="68"/>
      <c r="FI1025" s="68"/>
      <c r="FJ1025" s="68"/>
      <c r="FK1025" s="68"/>
      <c r="GB1025" s="68"/>
      <c r="GS1025" s="68"/>
      <c r="HK1025" s="68"/>
      <c r="IB1025" s="68"/>
      <c r="IS1025" s="68"/>
      <c r="JJ1025" s="68"/>
    </row>
    <row r="1026" spans="3:270" s="64" customFormat="1" x14ac:dyDescent="0.15">
      <c r="C1026" s="65"/>
      <c r="G1026" s="66"/>
      <c r="H1026" s="66"/>
      <c r="Y1026" s="68"/>
      <c r="AP1026" s="68"/>
      <c r="BX1026" s="68"/>
      <c r="DF1026" s="68"/>
      <c r="DW1026" s="68"/>
      <c r="EN1026" s="68"/>
      <c r="FI1026" s="68"/>
      <c r="FJ1026" s="68"/>
      <c r="FK1026" s="68"/>
      <c r="GB1026" s="68"/>
      <c r="GS1026" s="68"/>
      <c r="HK1026" s="68"/>
      <c r="IB1026" s="68"/>
      <c r="IS1026" s="68"/>
      <c r="JJ1026" s="68"/>
    </row>
    <row r="1027" spans="3:270" s="64" customFormat="1" x14ac:dyDescent="0.15">
      <c r="C1027" s="65"/>
      <c r="G1027" s="66"/>
      <c r="H1027" s="66"/>
      <c r="Y1027" s="68"/>
      <c r="AP1027" s="68"/>
      <c r="BX1027" s="68"/>
      <c r="DF1027" s="68"/>
      <c r="DW1027" s="68"/>
      <c r="EN1027" s="68"/>
      <c r="FI1027" s="68"/>
      <c r="FJ1027" s="68"/>
      <c r="FK1027" s="68"/>
      <c r="GB1027" s="68"/>
      <c r="GS1027" s="68"/>
      <c r="HK1027" s="68"/>
      <c r="IB1027" s="68"/>
      <c r="IS1027" s="68"/>
      <c r="JJ1027" s="68"/>
    </row>
    <row r="1028" spans="3:270" s="64" customFormat="1" x14ac:dyDescent="0.15">
      <c r="C1028" s="65"/>
      <c r="G1028" s="66"/>
      <c r="H1028" s="66"/>
      <c r="Y1028" s="68"/>
      <c r="AP1028" s="68"/>
      <c r="BX1028" s="68"/>
      <c r="DF1028" s="68"/>
      <c r="DW1028" s="68"/>
      <c r="EN1028" s="68"/>
      <c r="FI1028" s="68"/>
      <c r="FJ1028" s="68"/>
      <c r="FK1028" s="68"/>
      <c r="GB1028" s="68"/>
      <c r="GS1028" s="68"/>
      <c r="HK1028" s="68"/>
      <c r="IB1028" s="68"/>
      <c r="IS1028" s="68"/>
      <c r="JJ1028" s="68"/>
    </row>
    <row r="1029" spans="3:270" s="64" customFormat="1" x14ac:dyDescent="0.15">
      <c r="C1029" s="65"/>
      <c r="G1029" s="66"/>
      <c r="H1029" s="66"/>
      <c r="Y1029" s="68"/>
      <c r="AP1029" s="68"/>
      <c r="BX1029" s="68"/>
      <c r="DF1029" s="68"/>
      <c r="DW1029" s="68"/>
      <c r="EN1029" s="68"/>
      <c r="FI1029" s="68"/>
      <c r="FJ1029" s="68"/>
      <c r="FK1029" s="68"/>
      <c r="GB1029" s="68"/>
      <c r="GS1029" s="68"/>
      <c r="HK1029" s="68"/>
      <c r="IB1029" s="68"/>
      <c r="IS1029" s="68"/>
      <c r="JJ1029" s="68"/>
    </row>
    <row r="1030" spans="3:270" s="64" customFormat="1" x14ac:dyDescent="0.15">
      <c r="C1030" s="65"/>
      <c r="G1030" s="66"/>
      <c r="H1030" s="66"/>
      <c r="Y1030" s="68"/>
      <c r="AP1030" s="68"/>
      <c r="BX1030" s="68"/>
      <c r="DF1030" s="68"/>
      <c r="DW1030" s="68"/>
      <c r="EN1030" s="68"/>
      <c r="FI1030" s="68"/>
      <c r="FJ1030" s="68"/>
      <c r="FK1030" s="68"/>
      <c r="GB1030" s="68"/>
      <c r="GS1030" s="68"/>
      <c r="HK1030" s="68"/>
      <c r="IB1030" s="68"/>
      <c r="IS1030" s="68"/>
      <c r="JJ1030" s="68"/>
    </row>
    <row r="1031" spans="3:270" s="64" customFormat="1" x14ac:dyDescent="0.15">
      <c r="C1031" s="65"/>
      <c r="G1031" s="66"/>
      <c r="H1031" s="66"/>
      <c r="Y1031" s="68"/>
      <c r="AP1031" s="68"/>
      <c r="BX1031" s="68"/>
      <c r="DF1031" s="68"/>
      <c r="DW1031" s="68"/>
      <c r="EN1031" s="68"/>
      <c r="FI1031" s="68"/>
      <c r="FJ1031" s="68"/>
      <c r="FK1031" s="68"/>
      <c r="GB1031" s="68"/>
      <c r="GS1031" s="68"/>
      <c r="HK1031" s="68"/>
      <c r="IB1031" s="68"/>
      <c r="IS1031" s="68"/>
      <c r="JJ1031" s="68"/>
    </row>
    <row r="1032" spans="3:270" s="64" customFormat="1" x14ac:dyDescent="0.15">
      <c r="C1032" s="65"/>
      <c r="G1032" s="66"/>
      <c r="H1032" s="66"/>
      <c r="Y1032" s="68"/>
      <c r="AP1032" s="68"/>
      <c r="BX1032" s="68"/>
      <c r="DF1032" s="68"/>
      <c r="DW1032" s="68"/>
      <c r="EN1032" s="68"/>
      <c r="FI1032" s="68"/>
      <c r="FJ1032" s="68"/>
      <c r="FK1032" s="68"/>
      <c r="GB1032" s="68"/>
      <c r="GS1032" s="68"/>
      <c r="HK1032" s="68"/>
      <c r="IB1032" s="68"/>
      <c r="IS1032" s="68"/>
      <c r="JJ1032" s="68"/>
    </row>
    <row r="1033" spans="3:270" s="64" customFormat="1" x14ac:dyDescent="0.15">
      <c r="C1033" s="65"/>
      <c r="G1033" s="66"/>
      <c r="H1033" s="66"/>
      <c r="Y1033" s="68"/>
      <c r="AP1033" s="68"/>
      <c r="BX1033" s="68"/>
      <c r="DF1033" s="68"/>
      <c r="DW1033" s="68"/>
      <c r="EN1033" s="68"/>
      <c r="FI1033" s="68"/>
      <c r="FJ1033" s="68"/>
      <c r="FK1033" s="68"/>
      <c r="GB1033" s="68"/>
      <c r="GS1033" s="68"/>
      <c r="HK1033" s="68"/>
      <c r="IB1033" s="68"/>
      <c r="IS1033" s="68"/>
      <c r="JJ1033" s="68"/>
    </row>
    <row r="1034" spans="3:270" s="64" customFormat="1" x14ac:dyDescent="0.15">
      <c r="C1034" s="65"/>
      <c r="G1034" s="66"/>
      <c r="H1034" s="66"/>
      <c r="Y1034" s="68"/>
      <c r="AP1034" s="68"/>
      <c r="BX1034" s="68"/>
      <c r="DF1034" s="68"/>
      <c r="DW1034" s="68"/>
      <c r="EN1034" s="68"/>
      <c r="FI1034" s="68"/>
      <c r="FJ1034" s="68"/>
      <c r="FK1034" s="68"/>
      <c r="GB1034" s="68"/>
      <c r="GS1034" s="68"/>
      <c r="HK1034" s="68"/>
      <c r="IB1034" s="68"/>
      <c r="IS1034" s="68"/>
      <c r="JJ1034" s="68"/>
    </row>
    <row r="1035" spans="3:270" s="64" customFormat="1" x14ac:dyDescent="0.15">
      <c r="C1035" s="65"/>
      <c r="G1035" s="66"/>
      <c r="H1035" s="66"/>
      <c r="Y1035" s="68"/>
      <c r="AP1035" s="68"/>
      <c r="BX1035" s="68"/>
      <c r="DF1035" s="68"/>
      <c r="DW1035" s="68"/>
      <c r="EN1035" s="68"/>
      <c r="FI1035" s="68"/>
      <c r="FJ1035" s="68"/>
      <c r="FK1035" s="68"/>
      <c r="GB1035" s="68"/>
      <c r="GS1035" s="68"/>
      <c r="HK1035" s="68"/>
      <c r="IB1035" s="68"/>
      <c r="IS1035" s="68"/>
      <c r="JJ1035" s="68"/>
    </row>
    <row r="1036" spans="3:270" s="64" customFormat="1" x14ac:dyDescent="0.15">
      <c r="C1036" s="65"/>
      <c r="G1036" s="66"/>
      <c r="H1036" s="66"/>
      <c r="Y1036" s="68"/>
      <c r="AP1036" s="68"/>
      <c r="BX1036" s="68"/>
      <c r="DF1036" s="68"/>
      <c r="DW1036" s="68"/>
      <c r="EN1036" s="68"/>
      <c r="FI1036" s="68"/>
      <c r="FJ1036" s="68"/>
      <c r="FK1036" s="68"/>
      <c r="GB1036" s="68"/>
      <c r="GS1036" s="68"/>
      <c r="HK1036" s="68"/>
      <c r="IB1036" s="68"/>
      <c r="IS1036" s="68"/>
      <c r="JJ1036" s="68"/>
    </row>
    <row r="1037" spans="3:270" s="64" customFormat="1" x14ac:dyDescent="0.15">
      <c r="C1037" s="65"/>
      <c r="G1037" s="66"/>
      <c r="H1037" s="66"/>
      <c r="Y1037" s="68"/>
      <c r="AP1037" s="68"/>
      <c r="BX1037" s="68"/>
      <c r="DF1037" s="68"/>
      <c r="DW1037" s="68"/>
      <c r="EN1037" s="68"/>
      <c r="FI1037" s="68"/>
      <c r="FJ1037" s="68"/>
      <c r="FK1037" s="68"/>
      <c r="GB1037" s="68"/>
      <c r="GS1037" s="68"/>
      <c r="HK1037" s="68"/>
      <c r="IB1037" s="68"/>
      <c r="IS1037" s="68"/>
      <c r="JJ1037" s="68"/>
    </row>
    <row r="1038" spans="3:270" s="64" customFormat="1" x14ac:dyDescent="0.15">
      <c r="C1038" s="65"/>
      <c r="G1038" s="66"/>
      <c r="H1038" s="66"/>
      <c r="Y1038" s="68"/>
      <c r="AP1038" s="68"/>
      <c r="BX1038" s="68"/>
      <c r="DF1038" s="68"/>
      <c r="DW1038" s="68"/>
      <c r="EN1038" s="68"/>
      <c r="FI1038" s="68"/>
      <c r="FJ1038" s="68"/>
      <c r="FK1038" s="68"/>
      <c r="GB1038" s="68"/>
      <c r="GS1038" s="68"/>
      <c r="HK1038" s="68"/>
      <c r="IB1038" s="68"/>
      <c r="IS1038" s="68"/>
      <c r="JJ1038" s="68"/>
    </row>
    <row r="1039" spans="3:270" s="64" customFormat="1" x14ac:dyDescent="0.15">
      <c r="C1039" s="65"/>
      <c r="G1039" s="66"/>
      <c r="H1039" s="66"/>
      <c r="Y1039" s="68"/>
      <c r="AP1039" s="68"/>
      <c r="BX1039" s="68"/>
      <c r="DF1039" s="68"/>
      <c r="DW1039" s="68"/>
      <c r="EN1039" s="68"/>
      <c r="FI1039" s="68"/>
      <c r="FJ1039" s="68"/>
      <c r="FK1039" s="68"/>
      <c r="GB1039" s="68"/>
      <c r="GS1039" s="68"/>
      <c r="HK1039" s="68"/>
      <c r="IB1039" s="68"/>
      <c r="IS1039" s="68"/>
      <c r="JJ1039" s="68"/>
    </row>
    <row r="1040" spans="3:270" s="64" customFormat="1" x14ac:dyDescent="0.15">
      <c r="C1040" s="65"/>
      <c r="G1040" s="66"/>
      <c r="H1040" s="66"/>
      <c r="Y1040" s="68"/>
      <c r="AP1040" s="68"/>
      <c r="BX1040" s="68"/>
      <c r="DF1040" s="68"/>
      <c r="DW1040" s="68"/>
      <c r="EN1040" s="68"/>
      <c r="FI1040" s="68"/>
      <c r="FJ1040" s="68"/>
      <c r="FK1040" s="68"/>
      <c r="GB1040" s="68"/>
      <c r="GS1040" s="68"/>
      <c r="HK1040" s="68"/>
      <c r="IB1040" s="68"/>
      <c r="IS1040" s="68"/>
      <c r="JJ1040" s="68"/>
    </row>
    <row r="1041" spans="3:270" s="64" customFormat="1" x14ac:dyDescent="0.15">
      <c r="C1041" s="65"/>
      <c r="G1041" s="66"/>
      <c r="H1041" s="66"/>
      <c r="Y1041" s="68"/>
      <c r="AP1041" s="68"/>
      <c r="BX1041" s="68"/>
      <c r="DF1041" s="68"/>
      <c r="DW1041" s="68"/>
      <c r="EN1041" s="68"/>
      <c r="FI1041" s="68"/>
      <c r="FJ1041" s="68"/>
      <c r="FK1041" s="68"/>
      <c r="GB1041" s="68"/>
      <c r="GS1041" s="68"/>
      <c r="HK1041" s="68"/>
      <c r="IB1041" s="68"/>
      <c r="IS1041" s="68"/>
      <c r="JJ1041" s="68"/>
    </row>
    <row r="1042" spans="3:270" s="64" customFormat="1" x14ac:dyDescent="0.15">
      <c r="C1042" s="65"/>
      <c r="G1042" s="66"/>
      <c r="H1042" s="66"/>
      <c r="Y1042" s="68"/>
      <c r="AP1042" s="68"/>
      <c r="BX1042" s="68"/>
      <c r="DF1042" s="68"/>
      <c r="DW1042" s="68"/>
      <c r="EN1042" s="68"/>
      <c r="FI1042" s="68"/>
      <c r="FJ1042" s="68"/>
      <c r="FK1042" s="68"/>
      <c r="GB1042" s="68"/>
      <c r="GS1042" s="68"/>
      <c r="HK1042" s="68"/>
      <c r="IB1042" s="68"/>
      <c r="IS1042" s="68"/>
      <c r="JJ1042" s="68"/>
    </row>
    <row r="1043" spans="3:270" s="64" customFormat="1" x14ac:dyDescent="0.15">
      <c r="C1043" s="65"/>
      <c r="G1043" s="66"/>
      <c r="H1043" s="66"/>
      <c r="Y1043" s="68"/>
      <c r="AP1043" s="68"/>
      <c r="BX1043" s="68"/>
      <c r="DF1043" s="68"/>
      <c r="DW1043" s="68"/>
      <c r="EN1043" s="68"/>
      <c r="FI1043" s="68"/>
      <c r="FJ1043" s="68"/>
      <c r="FK1043" s="68"/>
      <c r="GB1043" s="68"/>
      <c r="GS1043" s="68"/>
      <c r="HK1043" s="68"/>
      <c r="IB1043" s="68"/>
      <c r="IS1043" s="68"/>
      <c r="JJ1043" s="68"/>
    </row>
    <row r="1044" spans="3:270" s="64" customFormat="1" x14ac:dyDescent="0.15">
      <c r="C1044" s="65"/>
      <c r="G1044" s="66"/>
      <c r="H1044" s="66"/>
      <c r="Y1044" s="68"/>
      <c r="AP1044" s="68"/>
      <c r="BX1044" s="68"/>
      <c r="DF1044" s="68"/>
      <c r="DW1044" s="68"/>
      <c r="EN1044" s="68"/>
      <c r="FI1044" s="68"/>
      <c r="FJ1044" s="68"/>
      <c r="FK1044" s="68"/>
      <c r="GB1044" s="68"/>
      <c r="GS1044" s="68"/>
      <c r="HK1044" s="68"/>
      <c r="IB1044" s="68"/>
      <c r="IS1044" s="68"/>
      <c r="JJ1044" s="68"/>
    </row>
    <row r="1045" spans="3:270" s="64" customFormat="1" x14ac:dyDescent="0.15">
      <c r="C1045" s="65"/>
      <c r="G1045" s="66"/>
      <c r="H1045" s="66"/>
      <c r="Y1045" s="68"/>
      <c r="AP1045" s="68"/>
      <c r="BX1045" s="68"/>
      <c r="DF1045" s="68"/>
      <c r="DW1045" s="68"/>
      <c r="EN1045" s="68"/>
      <c r="FI1045" s="68"/>
      <c r="FJ1045" s="68"/>
      <c r="FK1045" s="68"/>
      <c r="GB1045" s="68"/>
      <c r="GS1045" s="68"/>
      <c r="HK1045" s="68"/>
      <c r="IB1045" s="68"/>
      <c r="IS1045" s="68"/>
      <c r="JJ1045" s="68"/>
    </row>
    <row r="1046" spans="3:270" s="64" customFormat="1" x14ac:dyDescent="0.15">
      <c r="C1046" s="65"/>
      <c r="G1046" s="66"/>
      <c r="H1046" s="66"/>
      <c r="Y1046" s="68"/>
      <c r="AP1046" s="68"/>
      <c r="BX1046" s="68"/>
      <c r="DF1046" s="68"/>
      <c r="DW1046" s="68"/>
      <c r="EN1046" s="68"/>
      <c r="FI1046" s="68"/>
      <c r="FJ1046" s="68"/>
      <c r="FK1046" s="68"/>
      <c r="GB1046" s="68"/>
      <c r="GS1046" s="68"/>
      <c r="HK1046" s="68"/>
      <c r="IB1046" s="68"/>
      <c r="IS1046" s="68"/>
      <c r="JJ1046" s="68"/>
    </row>
    <row r="1047" spans="3:270" s="64" customFormat="1" x14ac:dyDescent="0.15">
      <c r="C1047" s="65"/>
      <c r="G1047" s="66"/>
      <c r="H1047" s="66"/>
      <c r="Y1047" s="68"/>
      <c r="AP1047" s="68"/>
      <c r="BX1047" s="68"/>
      <c r="DF1047" s="68"/>
      <c r="DW1047" s="68"/>
      <c r="EN1047" s="68"/>
      <c r="FI1047" s="68"/>
      <c r="FJ1047" s="68"/>
      <c r="FK1047" s="68"/>
      <c r="GB1047" s="68"/>
      <c r="GS1047" s="68"/>
      <c r="HK1047" s="68"/>
      <c r="IB1047" s="68"/>
      <c r="IS1047" s="68"/>
      <c r="JJ1047" s="68"/>
    </row>
    <row r="1048" spans="3:270" s="64" customFormat="1" x14ac:dyDescent="0.15">
      <c r="C1048" s="65"/>
      <c r="G1048" s="66"/>
      <c r="H1048" s="66"/>
      <c r="Y1048" s="68"/>
      <c r="AP1048" s="68"/>
      <c r="BX1048" s="68"/>
      <c r="DF1048" s="68"/>
      <c r="DW1048" s="68"/>
      <c r="EN1048" s="68"/>
      <c r="FI1048" s="68"/>
      <c r="FJ1048" s="68"/>
      <c r="FK1048" s="68"/>
      <c r="GB1048" s="68"/>
      <c r="GS1048" s="68"/>
      <c r="HK1048" s="68"/>
      <c r="IB1048" s="68"/>
      <c r="IS1048" s="68"/>
      <c r="JJ1048" s="68"/>
    </row>
    <row r="1049" spans="3:270" s="64" customFormat="1" x14ac:dyDescent="0.15">
      <c r="C1049" s="65"/>
      <c r="G1049" s="66"/>
      <c r="H1049" s="66"/>
      <c r="Y1049" s="68"/>
      <c r="AP1049" s="68"/>
      <c r="BX1049" s="68"/>
      <c r="DF1049" s="68"/>
      <c r="DW1049" s="68"/>
      <c r="EN1049" s="68"/>
      <c r="FI1049" s="68"/>
      <c r="FJ1049" s="68"/>
      <c r="FK1049" s="68"/>
      <c r="GB1049" s="68"/>
      <c r="GS1049" s="68"/>
      <c r="HK1049" s="68"/>
      <c r="IB1049" s="68"/>
      <c r="IS1049" s="68"/>
      <c r="JJ1049" s="68"/>
    </row>
    <row r="1050" spans="3:270" s="64" customFormat="1" x14ac:dyDescent="0.15">
      <c r="C1050" s="65"/>
      <c r="G1050" s="66"/>
      <c r="H1050" s="66"/>
      <c r="Y1050" s="68"/>
      <c r="AP1050" s="68"/>
      <c r="BX1050" s="68"/>
      <c r="DF1050" s="68"/>
      <c r="DW1050" s="68"/>
      <c r="EN1050" s="68"/>
      <c r="FI1050" s="68"/>
      <c r="FJ1050" s="68"/>
      <c r="FK1050" s="68"/>
      <c r="GB1050" s="68"/>
      <c r="GS1050" s="68"/>
      <c r="HK1050" s="68"/>
      <c r="IB1050" s="68"/>
      <c r="IS1050" s="68"/>
      <c r="JJ1050" s="68"/>
    </row>
    <row r="1051" spans="3:270" s="64" customFormat="1" x14ac:dyDescent="0.15">
      <c r="C1051" s="65"/>
      <c r="G1051" s="66"/>
      <c r="H1051" s="66"/>
      <c r="Y1051" s="68"/>
      <c r="AP1051" s="68"/>
      <c r="BX1051" s="68"/>
      <c r="DF1051" s="68"/>
      <c r="DW1051" s="68"/>
      <c r="EN1051" s="68"/>
      <c r="FI1051" s="68"/>
      <c r="FJ1051" s="68"/>
      <c r="FK1051" s="68"/>
      <c r="GB1051" s="68"/>
      <c r="GS1051" s="68"/>
      <c r="HK1051" s="68"/>
      <c r="IB1051" s="68"/>
      <c r="IS1051" s="68"/>
      <c r="JJ1051" s="68"/>
    </row>
    <row r="1052" spans="3:270" s="64" customFormat="1" x14ac:dyDescent="0.15">
      <c r="C1052" s="65"/>
      <c r="G1052" s="66"/>
      <c r="H1052" s="66"/>
      <c r="Y1052" s="68"/>
      <c r="AP1052" s="68"/>
      <c r="BX1052" s="68"/>
      <c r="DF1052" s="68"/>
      <c r="DW1052" s="68"/>
      <c r="EN1052" s="68"/>
      <c r="FI1052" s="68"/>
      <c r="FJ1052" s="68"/>
      <c r="FK1052" s="68"/>
      <c r="GB1052" s="68"/>
      <c r="GS1052" s="68"/>
      <c r="HK1052" s="68"/>
      <c r="IB1052" s="68"/>
      <c r="IS1052" s="68"/>
      <c r="JJ1052" s="68"/>
    </row>
    <row r="1053" spans="3:270" s="64" customFormat="1" x14ac:dyDescent="0.15">
      <c r="C1053" s="65"/>
      <c r="G1053" s="66"/>
      <c r="H1053" s="66"/>
      <c r="Y1053" s="68"/>
      <c r="AP1053" s="68"/>
      <c r="BX1053" s="68"/>
      <c r="DF1053" s="68"/>
      <c r="DW1053" s="68"/>
      <c r="EN1053" s="68"/>
      <c r="FI1053" s="68"/>
      <c r="FJ1053" s="68"/>
      <c r="FK1053" s="68"/>
      <c r="GB1053" s="68"/>
      <c r="GS1053" s="68"/>
      <c r="HK1053" s="68"/>
      <c r="IB1053" s="68"/>
      <c r="IS1053" s="68"/>
      <c r="JJ1053" s="68"/>
    </row>
    <row r="1054" spans="3:270" s="64" customFormat="1" x14ac:dyDescent="0.15">
      <c r="C1054" s="65"/>
      <c r="G1054" s="66"/>
      <c r="H1054" s="66"/>
      <c r="Y1054" s="68"/>
      <c r="AP1054" s="68"/>
      <c r="BX1054" s="68"/>
      <c r="DF1054" s="68"/>
      <c r="DW1054" s="68"/>
      <c r="EN1054" s="68"/>
      <c r="FI1054" s="68"/>
      <c r="FJ1054" s="68"/>
      <c r="FK1054" s="68"/>
      <c r="GB1054" s="68"/>
      <c r="GS1054" s="68"/>
      <c r="HK1054" s="68"/>
      <c r="IB1054" s="68"/>
      <c r="IS1054" s="68"/>
      <c r="JJ1054" s="68"/>
    </row>
    <row r="1055" spans="3:270" s="64" customFormat="1" x14ac:dyDescent="0.15">
      <c r="C1055" s="65"/>
      <c r="G1055" s="66"/>
      <c r="H1055" s="66"/>
      <c r="Y1055" s="68"/>
      <c r="AP1055" s="68"/>
      <c r="BX1055" s="68"/>
      <c r="DF1055" s="68"/>
      <c r="DW1055" s="68"/>
      <c r="EN1055" s="68"/>
      <c r="FI1055" s="68"/>
      <c r="FJ1055" s="68"/>
      <c r="FK1055" s="68"/>
      <c r="GB1055" s="68"/>
      <c r="GS1055" s="68"/>
      <c r="HK1055" s="68"/>
      <c r="IB1055" s="68"/>
      <c r="IS1055" s="68"/>
      <c r="JJ1055" s="68"/>
    </row>
    <row r="1056" spans="3:270" s="64" customFormat="1" x14ac:dyDescent="0.15">
      <c r="C1056" s="65"/>
      <c r="G1056" s="66"/>
      <c r="H1056" s="66"/>
      <c r="Y1056" s="68"/>
      <c r="AP1056" s="68"/>
      <c r="BX1056" s="68"/>
      <c r="DF1056" s="68"/>
      <c r="DW1056" s="68"/>
      <c r="EN1056" s="68"/>
      <c r="FI1056" s="68"/>
      <c r="FJ1056" s="68"/>
      <c r="FK1056" s="68"/>
      <c r="GB1056" s="68"/>
      <c r="GS1056" s="68"/>
      <c r="HK1056" s="68"/>
      <c r="IB1056" s="68"/>
      <c r="IS1056" s="68"/>
      <c r="JJ1056" s="68"/>
    </row>
    <row r="1057" spans="3:270" s="64" customFormat="1" x14ac:dyDescent="0.15">
      <c r="C1057" s="65"/>
      <c r="G1057" s="66"/>
      <c r="H1057" s="66"/>
      <c r="Y1057" s="68"/>
      <c r="AP1057" s="68"/>
      <c r="BX1057" s="68"/>
      <c r="DF1057" s="68"/>
      <c r="DW1057" s="68"/>
      <c r="EN1057" s="68"/>
      <c r="FI1057" s="68"/>
      <c r="FJ1057" s="68"/>
      <c r="FK1057" s="68"/>
      <c r="GB1057" s="68"/>
      <c r="GS1057" s="68"/>
      <c r="HK1057" s="68"/>
      <c r="IB1057" s="68"/>
      <c r="IS1057" s="68"/>
      <c r="JJ1057" s="68"/>
    </row>
    <row r="1058" spans="3:270" s="64" customFormat="1" x14ac:dyDescent="0.15">
      <c r="C1058" s="65"/>
      <c r="G1058" s="66"/>
      <c r="H1058" s="66"/>
      <c r="Y1058" s="68"/>
      <c r="AP1058" s="68"/>
      <c r="BX1058" s="68"/>
      <c r="DF1058" s="68"/>
      <c r="DW1058" s="68"/>
      <c r="EN1058" s="68"/>
      <c r="FI1058" s="68"/>
      <c r="FJ1058" s="68"/>
      <c r="FK1058" s="68"/>
      <c r="GB1058" s="68"/>
      <c r="GS1058" s="68"/>
      <c r="HK1058" s="68"/>
      <c r="IB1058" s="68"/>
      <c r="IS1058" s="68"/>
      <c r="JJ1058" s="68"/>
    </row>
    <row r="1059" spans="3:270" s="64" customFormat="1" x14ac:dyDescent="0.15">
      <c r="C1059" s="65"/>
      <c r="G1059" s="66"/>
      <c r="H1059" s="66"/>
      <c r="Y1059" s="68"/>
      <c r="AP1059" s="68"/>
      <c r="BX1059" s="68"/>
      <c r="DF1059" s="68"/>
      <c r="DW1059" s="68"/>
      <c r="EN1059" s="68"/>
      <c r="FI1059" s="68"/>
      <c r="FJ1059" s="68"/>
      <c r="FK1059" s="68"/>
      <c r="GB1059" s="68"/>
      <c r="GS1059" s="68"/>
      <c r="HK1059" s="68"/>
      <c r="IB1059" s="68"/>
      <c r="IS1059" s="68"/>
      <c r="JJ1059" s="68"/>
    </row>
    <row r="1060" spans="3:270" s="64" customFormat="1" x14ac:dyDescent="0.15">
      <c r="C1060" s="65"/>
      <c r="G1060" s="66"/>
      <c r="H1060" s="66"/>
      <c r="Y1060" s="68"/>
      <c r="AP1060" s="68"/>
      <c r="BX1060" s="68"/>
      <c r="DF1060" s="68"/>
      <c r="DW1060" s="68"/>
      <c r="EN1060" s="68"/>
      <c r="FI1060" s="68"/>
      <c r="FJ1060" s="68"/>
      <c r="FK1060" s="68"/>
      <c r="GB1060" s="68"/>
      <c r="GS1060" s="68"/>
      <c r="HK1060" s="68"/>
      <c r="IB1060" s="68"/>
      <c r="IS1060" s="68"/>
      <c r="JJ1060" s="68"/>
    </row>
    <row r="1061" spans="3:270" s="64" customFormat="1" x14ac:dyDescent="0.15">
      <c r="C1061" s="65"/>
      <c r="G1061" s="66"/>
      <c r="H1061" s="66"/>
      <c r="Y1061" s="68"/>
      <c r="AP1061" s="68"/>
      <c r="BX1061" s="68"/>
      <c r="DF1061" s="68"/>
      <c r="DW1061" s="68"/>
      <c r="EN1061" s="68"/>
      <c r="FI1061" s="68"/>
      <c r="FJ1061" s="68"/>
      <c r="FK1061" s="68"/>
      <c r="GB1061" s="68"/>
      <c r="GS1061" s="68"/>
      <c r="HK1061" s="68"/>
      <c r="IB1061" s="68"/>
      <c r="IS1061" s="68"/>
      <c r="JJ1061" s="68"/>
    </row>
    <row r="1062" spans="3:270" s="64" customFormat="1" x14ac:dyDescent="0.15">
      <c r="C1062" s="65"/>
      <c r="G1062" s="66"/>
      <c r="H1062" s="66"/>
      <c r="Y1062" s="68"/>
      <c r="AP1062" s="68"/>
      <c r="BX1062" s="68"/>
      <c r="DF1062" s="68"/>
      <c r="DW1062" s="68"/>
      <c r="EN1062" s="68"/>
      <c r="FI1062" s="68"/>
      <c r="FJ1062" s="68"/>
      <c r="FK1062" s="68"/>
      <c r="GB1062" s="68"/>
      <c r="GS1062" s="68"/>
      <c r="HK1062" s="68"/>
      <c r="IB1062" s="68"/>
      <c r="IS1062" s="68"/>
      <c r="JJ1062" s="68"/>
    </row>
    <row r="1063" spans="3:270" s="64" customFormat="1" x14ac:dyDescent="0.15">
      <c r="C1063" s="65"/>
      <c r="G1063" s="66"/>
      <c r="H1063" s="66"/>
      <c r="Y1063" s="68"/>
      <c r="AP1063" s="68"/>
      <c r="BX1063" s="68"/>
      <c r="DF1063" s="68"/>
      <c r="DW1063" s="68"/>
      <c r="EN1063" s="68"/>
      <c r="FI1063" s="68"/>
      <c r="FJ1063" s="68"/>
      <c r="FK1063" s="68"/>
      <c r="GB1063" s="68"/>
      <c r="GS1063" s="68"/>
      <c r="HK1063" s="68"/>
      <c r="IB1063" s="68"/>
      <c r="IS1063" s="68"/>
      <c r="JJ1063" s="68"/>
    </row>
    <row r="1064" spans="3:270" s="64" customFormat="1" x14ac:dyDescent="0.15">
      <c r="C1064" s="65"/>
      <c r="G1064" s="66"/>
      <c r="H1064" s="66"/>
      <c r="Y1064" s="68"/>
      <c r="AP1064" s="68"/>
      <c r="BX1064" s="68"/>
      <c r="DF1064" s="68"/>
      <c r="DW1064" s="68"/>
      <c r="EN1064" s="68"/>
      <c r="FI1064" s="68"/>
      <c r="FJ1064" s="68"/>
      <c r="FK1064" s="68"/>
      <c r="GB1064" s="68"/>
      <c r="GS1064" s="68"/>
      <c r="HK1064" s="68"/>
      <c r="IB1064" s="68"/>
      <c r="IS1064" s="68"/>
      <c r="JJ1064" s="68"/>
    </row>
    <row r="1065" spans="3:270" s="64" customFormat="1" x14ac:dyDescent="0.15">
      <c r="C1065" s="65"/>
      <c r="G1065" s="66"/>
      <c r="H1065" s="66"/>
      <c r="Y1065" s="68"/>
      <c r="AP1065" s="68"/>
      <c r="BX1065" s="68"/>
      <c r="DF1065" s="68"/>
      <c r="DW1065" s="68"/>
      <c r="EN1065" s="68"/>
      <c r="FI1065" s="68"/>
      <c r="FJ1065" s="68"/>
      <c r="FK1065" s="68"/>
      <c r="GB1065" s="68"/>
      <c r="GS1065" s="68"/>
      <c r="HK1065" s="68"/>
      <c r="IB1065" s="68"/>
      <c r="IS1065" s="68"/>
      <c r="JJ1065" s="68"/>
    </row>
    <row r="1066" spans="3:270" s="64" customFormat="1" x14ac:dyDescent="0.15">
      <c r="C1066" s="65"/>
      <c r="G1066" s="66"/>
      <c r="H1066" s="66"/>
      <c r="Y1066" s="68"/>
      <c r="AP1066" s="68"/>
      <c r="BX1066" s="68"/>
      <c r="DF1066" s="68"/>
      <c r="DW1066" s="68"/>
      <c r="EN1066" s="68"/>
      <c r="FI1066" s="68"/>
      <c r="FJ1066" s="68"/>
      <c r="FK1066" s="68"/>
      <c r="GB1066" s="68"/>
      <c r="GS1066" s="68"/>
      <c r="HK1066" s="68"/>
      <c r="IB1066" s="68"/>
      <c r="IS1066" s="68"/>
      <c r="JJ1066" s="68"/>
    </row>
    <row r="1067" spans="3:270" s="64" customFormat="1" x14ac:dyDescent="0.15">
      <c r="C1067" s="65"/>
      <c r="G1067" s="66"/>
      <c r="H1067" s="66"/>
      <c r="Y1067" s="68"/>
      <c r="AP1067" s="68"/>
      <c r="BX1067" s="68"/>
      <c r="DF1067" s="68"/>
      <c r="DW1067" s="68"/>
      <c r="EN1067" s="68"/>
      <c r="FI1067" s="68"/>
      <c r="FJ1067" s="68"/>
      <c r="FK1067" s="68"/>
      <c r="GB1067" s="68"/>
      <c r="GS1067" s="68"/>
      <c r="HK1067" s="68"/>
      <c r="IB1067" s="68"/>
      <c r="IS1067" s="68"/>
      <c r="JJ1067" s="68"/>
    </row>
    <row r="1068" spans="3:270" s="64" customFormat="1" x14ac:dyDescent="0.15">
      <c r="C1068" s="65"/>
      <c r="G1068" s="66"/>
      <c r="H1068" s="66"/>
      <c r="Y1068" s="68"/>
      <c r="AP1068" s="68"/>
      <c r="BX1068" s="68"/>
      <c r="DF1068" s="68"/>
      <c r="DW1068" s="68"/>
      <c r="EN1068" s="68"/>
      <c r="FI1068" s="68"/>
      <c r="FJ1068" s="68"/>
      <c r="FK1068" s="68"/>
      <c r="GB1068" s="68"/>
      <c r="GS1068" s="68"/>
      <c r="HK1068" s="68"/>
      <c r="IB1068" s="68"/>
      <c r="IS1068" s="68"/>
      <c r="JJ1068" s="68"/>
    </row>
    <row r="1069" spans="3:270" s="64" customFormat="1" x14ac:dyDescent="0.15">
      <c r="C1069" s="65"/>
      <c r="G1069" s="66"/>
      <c r="H1069" s="66"/>
      <c r="Y1069" s="68"/>
      <c r="AP1069" s="68"/>
      <c r="BX1069" s="68"/>
      <c r="DF1069" s="68"/>
      <c r="DW1069" s="68"/>
      <c r="EN1069" s="68"/>
      <c r="FI1069" s="68"/>
      <c r="FJ1069" s="68"/>
      <c r="FK1069" s="68"/>
      <c r="GB1069" s="68"/>
      <c r="GS1069" s="68"/>
      <c r="HK1069" s="68"/>
      <c r="IB1069" s="68"/>
      <c r="IS1069" s="68"/>
      <c r="JJ1069" s="68"/>
    </row>
    <row r="1070" spans="3:270" s="64" customFormat="1" x14ac:dyDescent="0.15">
      <c r="C1070" s="65"/>
      <c r="G1070" s="66"/>
      <c r="H1070" s="66"/>
      <c r="Y1070" s="68"/>
      <c r="AP1070" s="68"/>
      <c r="BX1070" s="68"/>
      <c r="DF1070" s="68"/>
      <c r="DW1070" s="68"/>
      <c r="EN1070" s="68"/>
      <c r="FI1070" s="68"/>
      <c r="FJ1070" s="68"/>
      <c r="FK1070" s="68"/>
      <c r="GB1070" s="68"/>
      <c r="GS1070" s="68"/>
      <c r="HK1070" s="68"/>
      <c r="IB1070" s="68"/>
      <c r="IS1070" s="68"/>
      <c r="JJ1070" s="68"/>
    </row>
    <row r="1071" spans="3:270" s="64" customFormat="1" x14ac:dyDescent="0.15">
      <c r="C1071" s="65"/>
      <c r="G1071" s="66"/>
      <c r="H1071" s="66"/>
      <c r="Y1071" s="68"/>
      <c r="AP1071" s="68"/>
      <c r="BX1071" s="68"/>
      <c r="DF1071" s="68"/>
      <c r="DW1071" s="68"/>
      <c r="EN1071" s="68"/>
      <c r="FI1071" s="68"/>
      <c r="FJ1071" s="68"/>
      <c r="FK1071" s="68"/>
      <c r="GB1071" s="68"/>
      <c r="GS1071" s="68"/>
      <c r="HK1071" s="68"/>
      <c r="IB1071" s="68"/>
      <c r="IS1071" s="68"/>
      <c r="JJ1071" s="68"/>
    </row>
    <row r="1072" spans="3:270" s="64" customFormat="1" x14ac:dyDescent="0.15">
      <c r="C1072" s="65"/>
      <c r="G1072" s="66"/>
      <c r="H1072" s="66"/>
      <c r="Y1072" s="68"/>
      <c r="AP1072" s="68"/>
      <c r="BX1072" s="68"/>
      <c r="DF1072" s="68"/>
      <c r="DW1072" s="68"/>
      <c r="EN1072" s="68"/>
      <c r="FI1072" s="68"/>
      <c r="FJ1072" s="68"/>
      <c r="FK1072" s="68"/>
      <c r="GB1072" s="68"/>
      <c r="GS1072" s="68"/>
      <c r="HK1072" s="68"/>
      <c r="IB1072" s="68"/>
      <c r="IS1072" s="68"/>
      <c r="JJ1072" s="68"/>
    </row>
    <row r="1073" spans="3:270" s="64" customFormat="1" x14ac:dyDescent="0.15">
      <c r="C1073" s="65"/>
      <c r="G1073" s="66"/>
      <c r="H1073" s="66"/>
      <c r="Y1073" s="68"/>
      <c r="AP1073" s="68"/>
      <c r="BX1073" s="68"/>
      <c r="DF1073" s="68"/>
      <c r="DW1073" s="68"/>
      <c r="EN1073" s="68"/>
      <c r="FI1073" s="68"/>
      <c r="FJ1073" s="68"/>
      <c r="FK1073" s="68"/>
      <c r="GB1073" s="68"/>
      <c r="GS1073" s="68"/>
      <c r="HK1073" s="68"/>
      <c r="IB1073" s="68"/>
      <c r="IS1073" s="68"/>
      <c r="JJ1073" s="68"/>
    </row>
    <row r="1074" spans="3:270" s="64" customFormat="1" x14ac:dyDescent="0.15">
      <c r="C1074" s="65"/>
      <c r="G1074" s="66"/>
      <c r="H1074" s="66"/>
      <c r="Y1074" s="68"/>
      <c r="AP1074" s="68"/>
      <c r="BX1074" s="68"/>
      <c r="DF1074" s="68"/>
      <c r="DW1074" s="68"/>
      <c r="EN1074" s="68"/>
      <c r="FI1074" s="68"/>
      <c r="FJ1074" s="68"/>
      <c r="FK1074" s="68"/>
      <c r="GB1074" s="68"/>
      <c r="GS1074" s="68"/>
      <c r="HK1074" s="68"/>
      <c r="IB1074" s="68"/>
      <c r="IS1074" s="68"/>
      <c r="JJ1074" s="68"/>
    </row>
    <row r="1075" spans="3:270" s="64" customFormat="1" x14ac:dyDescent="0.15">
      <c r="C1075" s="65"/>
      <c r="G1075" s="66"/>
      <c r="H1075" s="66"/>
      <c r="Y1075" s="68"/>
      <c r="AP1075" s="68"/>
      <c r="BX1075" s="68"/>
      <c r="DF1075" s="68"/>
      <c r="DW1075" s="68"/>
      <c r="EN1075" s="68"/>
      <c r="FI1075" s="68"/>
      <c r="FJ1075" s="68"/>
      <c r="FK1075" s="68"/>
      <c r="GB1075" s="68"/>
      <c r="GS1075" s="68"/>
      <c r="HK1075" s="68"/>
      <c r="IB1075" s="68"/>
      <c r="IS1075" s="68"/>
      <c r="JJ1075" s="68"/>
    </row>
    <row r="1076" spans="3:270" s="64" customFormat="1" x14ac:dyDescent="0.15">
      <c r="C1076" s="65"/>
      <c r="G1076" s="66"/>
      <c r="H1076" s="66"/>
      <c r="Y1076" s="68"/>
      <c r="AP1076" s="68"/>
      <c r="BX1076" s="68"/>
      <c r="DF1076" s="68"/>
      <c r="DW1076" s="68"/>
      <c r="EN1076" s="68"/>
      <c r="FI1076" s="68"/>
      <c r="FJ1076" s="68"/>
      <c r="FK1076" s="68"/>
      <c r="GB1076" s="68"/>
      <c r="GS1076" s="68"/>
      <c r="HK1076" s="68"/>
      <c r="IB1076" s="68"/>
      <c r="IS1076" s="68"/>
      <c r="JJ1076" s="68"/>
    </row>
    <row r="1077" spans="3:270" s="64" customFormat="1" x14ac:dyDescent="0.15">
      <c r="C1077" s="65"/>
      <c r="G1077" s="66"/>
      <c r="H1077" s="66"/>
      <c r="Y1077" s="68"/>
      <c r="AP1077" s="68"/>
      <c r="BX1077" s="68"/>
      <c r="DF1077" s="68"/>
      <c r="DW1077" s="68"/>
      <c r="EN1077" s="68"/>
      <c r="FI1077" s="68"/>
      <c r="FJ1077" s="68"/>
      <c r="FK1077" s="68"/>
      <c r="GB1077" s="68"/>
      <c r="GS1077" s="68"/>
      <c r="HK1077" s="68"/>
      <c r="IB1077" s="68"/>
      <c r="IS1077" s="68"/>
      <c r="JJ1077" s="68"/>
    </row>
    <row r="1078" spans="3:270" s="64" customFormat="1" x14ac:dyDescent="0.15">
      <c r="C1078" s="65"/>
      <c r="G1078" s="66"/>
      <c r="H1078" s="66"/>
      <c r="Y1078" s="68"/>
      <c r="AP1078" s="68"/>
      <c r="BX1078" s="68"/>
      <c r="DF1078" s="68"/>
      <c r="DW1078" s="68"/>
      <c r="EN1078" s="68"/>
      <c r="FI1078" s="68"/>
      <c r="FJ1078" s="68"/>
      <c r="FK1078" s="68"/>
      <c r="GB1078" s="68"/>
      <c r="GS1078" s="68"/>
      <c r="HK1078" s="68"/>
      <c r="IB1078" s="68"/>
      <c r="IS1078" s="68"/>
      <c r="JJ1078" s="68"/>
    </row>
    <row r="1079" spans="3:270" s="64" customFormat="1" x14ac:dyDescent="0.15">
      <c r="C1079" s="65"/>
      <c r="G1079" s="66"/>
      <c r="H1079" s="66"/>
      <c r="Y1079" s="68"/>
      <c r="AP1079" s="68"/>
      <c r="BX1079" s="68"/>
      <c r="DF1079" s="68"/>
      <c r="DW1079" s="68"/>
      <c r="EN1079" s="68"/>
      <c r="FI1079" s="68"/>
      <c r="FJ1079" s="68"/>
      <c r="FK1079" s="68"/>
      <c r="GB1079" s="68"/>
      <c r="GS1079" s="68"/>
      <c r="HK1079" s="68"/>
      <c r="IB1079" s="68"/>
      <c r="IS1079" s="68"/>
      <c r="JJ1079" s="68"/>
    </row>
    <row r="1080" spans="3:270" s="64" customFormat="1" x14ac:dyDescent="0.15">
      <c r="C1080" s="65"/>
      <c r="G1080" s="66"/>
      <c r="H1080" s="66"/>
      <c r="Y1080" s="68"/>
      <c r="AP1080" s="68"/>
      <c r="BX1080" s="68"/>
      <c r="DF1080" s="68"/>
      <c r="DW1080" s="68"/>
      <c r="EN1080" s="68"/>
      <c r="FI1080" s="68"/>
      <c r="FJ1080" s="68"/>
      <c r="FK1080" s="68"/>
      <c r="GB1080" s="68"/>
      <c r="GS1080" s="68"/>
      <c r="HK1080" s="68"/>
      <c r="IB1080" s="68"/>
      <c r="IS1080" s="68"/>
      <c r="JJ1080" s="68"/>
    </row>
    <row r="1081" spans="3:270" s="64" customFormat="1" x14ac:dyDescent="0.15">
      <c r="C1081" s="65"/>
      <c r="G1081" s="66"/>
      <c r="H1081" s="66"/>
      <c r="Y1081" s="68"/>
      <c r="AP1081" s="68"/>
      <c r="BX1081" s="68"/>
      <c r="DF1081" s="68"/>
      <c r="DW1081" s="68"/>
      <c r="EN1081" s="68"/>
      <c r="FI1081" s="68"/>
      <c r="FJ1081" s="68"/>
      <c r="FK1081" s="68"/>
      <c r="GB1081" s="68"/>
      <c r="GS1081" s="68"/>
      <c r="HK1081" s="68"/>
      <c r="IB1081" s="68"/>
      <c r="IS1081" s="68"/>
      <c r="JJ1081" s="68"/>
    </row>
    <row r="1082" spans="3:270" s="64" customFormat="1" x14ac:dyDescent="0.15">
      <c r="C1082" s="65"/>
      <c r="G1082" s="66"/>
      <c r="H1082" s="66"/>
      <c r="Y1082" s="68"/>
      <c r="AP1082" s="68"/>
      <c r="BX1082" s="68"/>
      <c r="DF1082" s="68"/>
      <c r="DW1082" s="68"/>
      <c r="EN1082" s="68"/>
      <c r="FI1082" s="68"/>
      <c r="FJ1082" s="68"/>
      <c r="FK1082" s="68"/>
      <c r="GB1082" s="68"/>
      <c r="GS1082" s="68"/>
      <c r="HK1082" s="68"/>
      <c r="IB1082" s="68"/>
      <c r="IS1082" s="68"/>
      <c r="JJ1082" s="68"/>
    </row>
    <row r="1083" spans="3:270" s="64" customFormat="1" x14ac:dyDescent="0.15">
      <c r="C1083" s="65"/>
      <c r="G1083" s="66"/>
      <c r="H1083" s="66"/>
      <c r="Y1083" s="68"/>
      <c r="AP1083" s="68"/>
      <c r="BX1083" s="68"/>
      <c r="DF1083" s="68"/>
      <c r="DW1083" s="68"/>
      <c r="EN1083" s="68"/>
      <c r="FI1083" s="68"/>
      <c r="FJ1083" s="68"/>
      <c r="FK1083" s="68"/>
      <c r="GB1083" s="68"/>
      <c r="GS1083" s="68"/>
      <c r="HK1083" s="68"/>
      <c r="IB1083" s="68"/>
      <c r="IS1083" s="68"/>
      <c r="JJ1083" s="68"/>
    </row>
    <row r="1084" spans="3:270" s="64" customFormat="1" x14ac:dyDescent="0.15">
      <c r="C1084" s="65"/>
      <c r="G1084" s="66"/>
      <c r="H1084" s="66"/>
      <c r="Y1084" s="68"/>
      <c r="AP1084" s="68"/>
      <c r="BX1084" s="68"/>
      <c r="DF1084" s="68"/>
      <c r="DW1084" s="68"/>
      <c r="EN1084" s="68"/>
      <c r="FI1084" s="68"/>
      <c r="FJ1084" s="68"/>
      <c r="FK1084" s="68"/>
      <c r="GB1084" s="68"/>
      <c r="GS1084" s="68"/>
      <c r="HK1084" s="68"/>
      <c r="IB1084" s="68"/>
      <c r="IS1084" s="68"/>
      <c r="JJ1084" s="68"/>
    </row>
    <row r="1085" spans="3:270" s="64" customFormat="1" x14ac:dyDescent="0.15">
      <c r="C1085" s="65"/>
      <c r="G1085" s="66"/>
      <c r="H1085" s="66"/>
      <c r="Y1085" s="68"/>
      <c r="AP1085" s="68"/>
      <c r="BX1085" s="68"/>
      <c r="DF1085" s="68"/>
      <c r="DW1085" s="68"/>
      <c r="EN1085" s="68"/>
      <c r="FI1085" s="68"/>
      <c r="FJ1085" s="68"/>
      <c r="FK1085" s="68"/>
      <c r="GB1085" s="68"/>
      <c r="GS1085" s="68"/>
      <c r="HK1085" s="68"/>
      <c r="IB1085" s="68"/>
      <c r="IS1085" s="68"/>
      <c r="JJ1085" s="68"/>
    </row>
    <row r="1086" spans="3:270" s="64" customFormat="1" x14ac:dyDescent="0.15">
      <c r="C1086" s="65"/>
      <c r="G1086" s="66"/>
      <c r="H1086" s="66"/>
      <c r="Y1086" s="68"/>
      <c r="AP1086" s="68"/>
      <c r="BX1086" s="68"/>
      <c r="DF1086" s="68"/>
      <c r="DW1086" s="68"/>
      <c r="EN1086" s="68"/>
      <c r="FI1086" s="68"/>
      <c r="FJ1086" s="68"/>
      <c r="FK1086" s="68"/>
      <c r="GB1086" s="68"/>
      <c r="GS1086" s="68"/>
      <c r="HK1086" s="68"/>
      <c r="IB1086" s="68"/>
      <c r="IS1086" s="68"/>
      <c r="JJ1086" s="68"/>
    </row>
    <row r="1087" spans="3:270" s="64" customFormat="1" x14ac:dyDescent="0.15">
      <c r="C1087" s="65"/>
      <c r="G1087" s="66"/>
      <c r="H1087" s="66"/>
      <c r="Y1087" s="68"/>
      <c r="AP1087" s="68"/>
      <c r="BX1087" s="68"/>
      <c r="DF1087" s="68"/>
      <c r="DW1087" s="68"/>
      <c r="EN1087" s="68"/>
      <c r="FI1087" s="68"/>
      <c r="FJ1087" s="68"/>
      <c r="FK1087" s="68"/>
      <c r="GB1087" s="68"/>
      <c r="GS1087" s="68"/>
      <c r="HK1087" s="68"/>
      <c r="IB1087" s="68"/>
      <c r="IS1087" s="68"/>
      <c r="JJ1087" s="68"/>
    </row>
    <row r="1088" spans="3:270" s="64" customFormat="1" x14ac:dyDescent="0.15">
      <c r="C1088" s="65"/>
      <c r="G1088" s="66"/>
      <c r="H1088" s="66"/>
      <c r="Y1088" s="68"/>
      <c r="AP1088" s="68"/>
      <c r="BX1088" s="68"/>
      <c r="DF1088" s="68"/>
      <c r="DW1088" s="68"/>
      <c r="EN1088" s="68"/>
      <c r="FI1088" s="68"/>
      <c r="FJ1088" s="68"/>
      <c r="FK1088" s="68"/>
      <c r="GB1088" s="68"/>
      <c r="GS1088" s="68"/>
      <c r="HK1088" s="68"/>
      <c r="IB1088" s="68"/>
      <c r="IS1088" s="68"/>
      <c r="JJ1088" s="68"/>
    </row>
    <row r="1089" spans="3:270" s="64" customFormat="1" x14ac:dyDescent="0.15">
      <c r="C1089" s="65"/>
      <c r="G1089" s="66"/>
      <c r="H1089" s="66"/>
      <c r="Y1089" s="68"/>
      <c r="AP1089" s="68"/>
      <c r="BX1089" s="68"/>
      <c r="DF1089" s="68"/>
      <c r="DW1089" s="68"/>
      <c r="EN1089" s="68"/>
      <c r="FI1089" s="68"/>
      <c r="FJ1089" s="68"/>
      <c r="FK1089" s="68"/>
      <c r="GB1089" s="68"/>
      <c r="GS1089" s="68"/>
      <c r="HK1089" s="68"/>
      <c r="IB1089" s="68"/>
      <c r="IS1089" s="68"/>
      <c r="JJ1089" s="68"/>
    </row>
    <row r="1090" spans="3:270" s="64" customFormat="1" x14ac:dyDescent="0.15">
      <c r="C1090" s="65"/>
      <c r="G1090" s="66"/>
      <c r="H1090" s="66"/>
      <c r="Y1090" s="68"/>
      <c r="AP1090" s="68"/>
      <c r="BX1090" s="68"/>
      <c r="DF1090" s="68"/>
      <c r="DW1090" s="68"/>
      <c r="EN1090" s="68"/>
      <c r="FI1090" s="68"/>
      <c r="FJ1090" s="68"/>
      <c r="FK1090" s="68"/>
      <c r="GB1090" s="68"/>
      <c r="GS1090" s="68"/>
      <c r="HK1090" s="68"/>
      <c r="IB1090" s="68"/>
      <c r="IS1090" s="68"/>
      <c r="JJ1090" s="68"/>
    </row>
    <row r="1091" spans="3:270" s="64" customFormat="1" x14ac:dyDescent="0.15">
      <c r="C1091" s="65"/>
      <c r="G1091" s="66"/>
      <c r="H1091" s="66"/>
      <c r="Y1091" s="68"/>
      <c r="AP1091" s="68"/>
      <c r="BX1091" s="68"/>
      <c r="DF1091" s="68"/>
      <c r="DW1091" s="68"/>
      <c r="EN1091" s="68"/>
      <c r="FI1091" s="68"/>
      <c r="FJ1091" s="68"/>
      <c r="FK1091" s="68"/>
      <c r="GB1091" s="68"/>
      <c r="GS1091" s="68"/>
      <c r="HK1091" s="68"/>
      <c r="IB1091" s="68"/>
      <c r="IS1091" s="68"/>
      <c r="JJ1091" s="68"/>
    </row>
    <row r="1092" spans="3:270" s="64" customFormat="1" x14ac:dyDescent="0.15">
      <c r="C1092" s="65"/>
      <c r="G1092" s="66"/>
      <c r="H1092" s="66"/>
      <c r="Y1092" s="68"/>
      <c r="AP1092" s="68"/>
      <c r="BX1092" s="68"/>
      <c r="DF1092" s="68"/>
      <c r="DW1092" s="68"/>
      <c r="EN1092" s="68"/>
      <c r="FI1092" s="68"/>
      <c r="FJ1092" s="68"/>
      <c r="FK1092" s="68"/>
      <c r="GB1092" s="68"/>
      <c r="GS1092" s="68"/>
      <c r="HK1092" s="68"/>
      <c r="IB1092" s="68"/>
      <c r="IS1092" s="68"/>
      <c r="JJ1092" s="68"/>
    </row>
    <row r="1093" spans="3:270" s="64" customFormat="1" x14ac:dyDescent="0.15">
      <c r="C1093" s="65"/>
      <c r="G1093" s="66"/>
      <c r="H1093" s="66"/>
      <c r="Y1093" s="68"/>
      <c r="AP1093" s="68"/>
      <c r="BX1093" s="68"/>
      <c r="DF1093" s="68"/>
      <c r="DW1093" s="68"/>
      <c r="EN1093" s="68"/>
      <c r="FI1093" s="68"/>
      <c r="FJ1093" s="68"/>
      <c r="FK1093" s="68"/>
      <c r="GB1093" s="68"/>
      <c r="GS1093" s="68"/>
      <c r="HK1093" s="68"/>
      <c r="IB1093" s="68"/>
      <c r="IS1093" s="68"/>
      <c r="JJ1093" s="68"/>
    </row>
    <row r="1094" spans="3:270" s="64" customFormat="1" x14ac:dyDescent="0.15">
      <c r="C1094" s="65"/>
      <c r="G1094" s="66"/>
      <c r="H1094" s="66"/>
      <c r="Y1094" s="68"/>
      <c r="AP1094" s="68"/>
      <c r="BX1094" s="68"/>
      <c r="DF1094" s="68"/>
      <c r="DW1094" s="68"/>
      <c r="EN1094" s="68"/>
      <c r="FI1094" s="68"/>
      <c r="FJ1094" s="68"/>
      <c r="FK1094" s="68"/>
      <c r="GB1094" s="68"/>
      <c r="GS1094" s="68"/>
      <c r="HK1094" s="68"/>
      <c r="IB1094" s="68"/>
      <c r="IS1094" s="68"/>
      <c r="JJ1094" s="68"/>
    </row>
    <row r="1095" spans="3:270" s="64" customFormat="1" x14ac:dyDescent="0.15">
      <c r="C1095" s="65"/>
      <c r="G1095" s="66"/>
      <c r="H1095" s="66"/>
      <c r="Y1095" s="68"/>
      <c r="AP1095" s="68"/>
      <c r="BX1095" s="68"/>
      <c r="DF1095" s="68"/>
      <c r="DW1095" s="68"/>
      <c r="EN1095" s="68"/>
      <c r="FI1095" s="68"/>
      <c r="FJ1095" s="68"/>
      <c r="FK1095" s="68"/>
      <c r="GB1095" s="68"/>
      <c r="GS1095" s="68"/>
      <c r="HK1095" s="68"/>
      <c r="IB1095" s="68"/>
      <c r="IS1095" s="68"/>
      <c r="JJ1095" s="68"/>
    </row>
    <row r="1096" spans="3:270" s="64" customFormat="1" x14ac:dyDescent="0.15">
      <c r="C1096" s="65"/>
      <c r="G1096" s="66"/>
      <c r="H1096" s="66"/>
      <c r="Y1096" s="68"/>
      <c r="AP1096" s="68"/>
      <c r="BX1096" s="68"/>
      <c r="DF1096" s="68"/>
      <c r="DW1096" s="68"/>
      <c r="EN1096" s="68"/>
      <c r="FI1096" s="68"/>
      <c r="FJ1096" s="68"/>
      <c r="FK1096" s="68"/>
      <c r="GB1096" s="68"/>
      <c r="GS1096" s="68"/>
      <c r="HK1096" s="68"/>
      <c r="IB1096" s="68"/>
      <c r="IS1096" s="68"/>
      <c r="JJ1096" s="68"/>
    </row>
    <row r="1097" spans="3:270" s="64" customFormat="1" x14ac:dyDescent="0.15">
      <c r="C1097" s="65"/>
      <c r="G1097" s="66"/>
      <c r="H1097" s="66"/>
      <c r="Y1097" s="68"/>
      <c r="AP1097" s="68"/>
      <c r="BX1097" s="68"/>
      <c r="DF1097" s="68"/>
      <c r="DW1097" s="68"/>
      <c r="EN1097" s="68"/>
      <c r="FI1097" s="68"/>
      <c r="FJ1097" s="68"/>
      <c r="FK1097" s="68"/>
      <c r="GB1097" s="68"/>
      <c r="GS1097" s="68"/>
      <c r="HK1097" s="68"/>
      <c r="IB1097" s="68"/>
      <c r="IS1097" s="68"/>
      <c r="JJ1097" s="68"/>
    </row>
    <row r="1098" spans="3:270" s="64" customFormat="1" x14ac:dyDescent="0.15">
      <c r="C1098" s="65"/>
      <c r="G1098" s="66"/>
      <c r="H1098" s="66"/>
      <c r="Y1098" s="68"/>
      <c r="AP1098" s="68"/>
      <c r="BX1098" s="68"/>
      <c r="DF1098" s="68"/>
      <c r="DW1098" s="68"/>
      <c r="EN1098" s="68"/>
      <c r="FI1098" s="68"/>
      <c r="FJ1098" s="68"/>
      <c r="FK1098" s="68"/>
      <c r="GB1098" s="68"/>
      <c r="GS1098" s="68"/>
      <c r="HK1098" s="68"/>
      <c r="IB1098" s="68"/>
      <c r="IS1098" s="68"/>
      <c r="JJ1098" s="68"/>
    </row>
    <row r="1099" spans="3:270" s="64" customFormat="1" x14ac:dyDescent="0.15">
      <c r="C1099" s="65"/>
      <c r="G1099" s="66"/>
      <c r="H1099" s="66"/>
      <c r="Y1099" s="68"/>
      <c r="AP1099" s="68"/>
      <c r="BX1099" s="68"/>
      <c r="DF1099" s="68"/>
      <c r="DW1099" s="68"/>
      <c r="EN1099" s="68"/>
      <c r="FI1099" s="68"/>
      <c r="FJ1099" s="68"/>
      <c r="FK1099" s="68"/>
      <c r="GB1099" s="68"/>
      <c r="GS1099" s="68"/>
      <c r="HK1099" s="68"/>
      <c r="IB1099" s="68"/>
      <c r="IS1099" s="68"/>
      <c r="JJ1099" s="68"/>
    </row>
    <row r="1100" spans="3:270" s="64" customFormat="1" x14ac:dyDescent="0.15">
      <c r="C1100" s="65"/>
      <c r="G1100" s="66"/>
      <c r="H1100" s="66"/>
      <c r="Y1100" s="68"/>
      <c r="AP1100" s="68"/>
      <c r="BX1100" s="68"/>
      <c r="DF1100" s="68"/>
      <c r="DW1100" s="68"/>
      <c r="EN1100" s="68"/>
      <c r="FI1100" s="68"/>
      <c r="FJ1100" s="68"/>
      <c r="FK1100" s="68"/>
      <c r="GB1100" s="68"/>
      <c r="GS1100" s="68"/>
      <c r="HK1100" s="68"/>
      <c r="IB1100" s="68"/>
      <c r="IS1100" s="68"/>
      <c r="JJ1100" s="68"/>
    </row>
    <row r="1101" spans="3:270" s="64" customFormat="1" x14ac:dyDescent="0.15">
      <c r="C1101" s="65"/>
      <c r="G1101" s="66"/>
      <c r="H1101" s="66"/>
      <c r="Y1101" s="68"/>
      <c r="AP1101" s="68"/>
      <c r="BX1101" s="68"/>
      <c r="DF1101" s="68"/>
      <c r="DW1101" s="68"/>
      <c r="EN1101" s="68"/>
      <c r="FI1101" s="68"/>
      <c r="FJ1101" s="68"/>
      <c r="FK1101" s="68"/>
      <c r="GB1101" s="68"/>
      <c r="GS1101" s="68"/>
      <c r="HK1101" s="68"/>
      <c r="IB1101" s="68"/>
      <c r="IS1101" s="68"/>
      <c r="JJ1101" s="68"/>
    </row>
    <row r="1102" spans="3:270" s="64" customFormat="1" x14ac:dyDescent="0.15">
      <c r="C1102" s="65"/>
      <c r="G1102" s="66"/>
      <c r="H1102" s="66"/>
      <c r="Y1102" s="68"/>
      <c r="AP1102" s="68"/>
      <c r="BX1102" s="68"/>
      <c r="DF1102" s="68"/>
      <c r="DW1102" s="68"/>
      <c r="EN1102" s="68"/>
      <c r="FI1102" s="68"/>
      <c r="FJ1102" s="68"/>
      <c r="FK1102" s="68"/>
      <c r="GB1102" s="68"/>
      <c r="GS1102" s="68"/>
      <c r="HK1102" s="68"/>
      <c r="IB1102" s="68"/>
      <c r="IS1102" s="68"/>
      <c r="JJ1102" s="68"/>
    </row>
    <row r="1103" spans="3:270" s="64" customFormat="1" x14ac:dyDescent="0.15">
      <c r="C1103" s="65"/>
      <c r="G1103" s="66"/>
      <c r="H1103" s="66"/>
      <c r="Y1103" s="68"/>
      <c r="AP1103" s="68"/>
      <c r="BX1103" s="68"/>
      <c r="DF1103" s="68"/>
      <c r="DW1103" s="68"/>
      <c r="EN1103" s="68"/>
      <c r="FI1103" s="68"/>
      <c r="FJ1103" s="68"/>
      <c r="FK1103" s="68"/>
      <c r="GB1103" s="68"/>
      <c r="GS1103" s="68"/>
      <c r="HK1103" s="68"/>
      <c r="IB1103" s="68"/>
      <c r="IS1103" s="68"/>
      <c r="JJ1103" s="68"/>
    </row>
    <row r="1104" spans="3:270" s="64" customFormat="1" x14ac:dyDescent="0.15">
      <c r="C1104" s="65"/>
      <c r="G1104" s="66"/>
      <c r="H1104" s="66"/>
      <c r="Y1104" s="68"/>
      <c r="AP1104" s="68"/>
      <c r="BX1104" s="68"/>
      <c r="DF1104" s="68"/>
      <c r="DW1104" s="68"/>
      <c r="EN1104" s="68"/>
      <c r="FI1104" s="68"/>
      <c r="FJ1104" s="68"/>
      <c r="FK1104" s="68"/>
      <c r="GB1104" s="68"/>
      <c r="GS1104" s="68"/>
      <c r="HK1104" s="68"/>
      <c r="IB1104" s="68"/>
      <c r="IS1104" s="68"/>
      <c r="JJ1104" s="68"/>
    </row>
    <row r="1105" spans="3:270" s="64" customFormat="1" x14ac:dyDescent="0.15">
      <c r="C1105" s="65"/>
      <c r="G1105" s="66"/>
      <c r="H1105" s="66"/>
      <c r="Y1105" s="68"/>
      <c r="AP1105" s="68"/>
      <c r="BX1105" s="68"/>
      <c r="DF1105" s="68"/>
      <c r="DW1105" s="68"/>
      <c r="EN1105" s="68"/>
      <c r="FI1105" s="68"/>
      <c r="FJ1105" s="68"/>
      <c r="FK1105" s="68"/>
      <c r="GB1105" s="68"/>
      <c r="GS1105" s="68"/>
      <c r="HK1105" s="68"/>
      <c r="IB1105" s="68"/>
      <c r="IS1105" s="68"/>
      <c r="JJ1105" s="68"/>
    </row>
    <row r="1106" spans="3:270" s="64" customFormat="1" x14ac:dyDescent="0.15">
      <c r="C1106" s="65"/>
      <c r="G1106" s="66"/>
      <c r="H1106" s="66"/>
      <c r="Y1106" s="68"/>
      <c r="AP1106" s="68"/>
      <c r="BX1106" s="68"/>
      <c r="DF1106" s="68"/>
      <c r="DW1106" s="68"/>
      <c r="EN1106" s="68"/>
      <c r="FI1106" s="68"/>
      <c r="FJ1106" s="68"/>
      <c r="FK1106" s="68"/>
      <c r="GB1106" s="68"/>
      <c r="GS1106" s="68"/>
      <c r="HK1106" s="68"/>
      <c r="IB1106" s="68"/>
      <c r="IS1106" s="68"/>
      <c r="JJ1106" s="68"/>
    </row>
    <row r="1107" spans="3:270" s="64" customFormat="1" x14ac:dyDescent="0.15">
      <c r="C1107" s="65"/>
      <c r="G1107" s="66"/>
      <c r="H1107" s="66"/>
      <c r="Y1107" s="68"/>
      <c r="AP1107" s="68"/>
      <c r="BX1107" s="68"/>
      <c r="DF1107" s="68"/>
      <c r="DW1107" s="68"/>
      <c r="EN1107" s="68"/>
      <c r="FI1107" s="68"/>
      <c r="FJ1107" s="68"/>
      <c r="FK1107" s="68"/>
      <c r="GB1107" s="68"/>
      <c r="GS1107" s="68"/>
      <c r="HK1107" s="68"/>
      <c r="IB1107" s="68"/>
      <c r="IS1107" s="68"/>
      <c r="JJ1107" s="68"/>
    </row>
    <row r="1108" spans="3:270" s="64" customFormat="1" x14ac:dyDescent="0.15">
      <c r="C1108" s="65"/>
      <c r="G1108" s="66"/>
      <c r="H1108" s="66"/>
      <c r="Y1108" s="68"/>
      <c r="AP1108" s="68"/>
      <c r="BX1108" s="68"/>
      <c r="DF1108" s="68"/>
      <c r="DW1108" s="68"/>
      <c r="EN1108" s="68"/>
      <c r="FI1108" s="68"/>
      <c r="FJ1108" s="68"/>
      <c r="FK1108" s="68"/>
      <c r="GB1108" s="68"/>
      <c r="GS1108" s="68"/>
      <c r="HK1108" s="68"/>
      <c r="IB1108" s="68"/>
      <c r="IS1108" s="68"/>
      <c r="JJ1108" s="68"/>
    </row>
    <row r="1109" spans="3:270" s="64" customFormat="1" x14ac:dyDescent="0.15">
      <c r="C1109" s="65"/>
      <c r="G1109" s="66"/>
      <c r="H1109" s="66"/>
      <c r="Y1109" s="68"/>
      <c r="AP1109" s="68"/>
      <c r="BX1109" s="68"/>
      <c r="DF1109" s="68"/>
      <c r="DW1109" s="68"/>
      <c r="EN1109" s="68"/>
      <c r="FI1109" s="68"/>
      <c r="FJ1109" s="68"/>
      <c r="FK1109" s="68"/>
      <c r="GB1109" s="68"/>
      <c r="GS1109" s="68"/>
      <c r="HK1109" s="68"/>
      <c r="IB1109" s="68"/>
      <c r="IS1109" s="68"/>
      <c r="JJ1109" s="68"/>
    </row>
    <row r="1110" spans="3:270" s="64" customFormat="1" x14ac:dyDescent="0.15">
      <c r="C1110" s="65"/>
      <c r="G1110" s="66"/>
      <c r="H1110" s="66"/>
      <c r="Y1110" s="68"/>
      <c r="AP1110" s="68"/>
      <c r="BX1110" s="68"/>
      <c r="DF1110" s="68"/>
      <c r="DW1110" s="68"/>
      <c r="EN1110" s="68"/>
      <c r="FI1110" s="68"/>
      <c r="FJ1110" s="68"/>
      <c r="FK1110" s="68"/>
      <c r="GB1110" s="68"/>
      <c r="GS1110" s="68"/>
      <c r="HK1110" s="68"/>
      <c r="IB1110" s="68"/>
      <c r="IS1110" s="68"/>
      <c r="JJ1110" s="68"/>
    </row>
    <row r="1111" spans="3:270" s="64" customFormat="1" x14ac:dyDescent="0.15">
      <c r="C1111" s="65"/>
      <c r="G1111" s="66"/>
      <c r="H1111" s="66"/>
      <c r="Y1111" s="68"/>
      <c r="AP1111" s="68"/>
      <c r="BX1111" s="68"/>
      <c r="DF1111" s="68"/>
      <c r="DW1111" s="68"/>
      <c r="EN1111" s="68"/>
      <c r="FI1111" s="68"/>
      <c r="FJ1111" s="68"/>
      <c r="FK1111" s="68"/>
      <c r="GB1111" s="68"/>
      <c r="GS1111" s="68"/>
      <c r="HK1111" s="68"/>
      <c r="IB1111" s="68"/>
      <c r="IS1111" s="68"/>
      <c r="JJ1111" s="68"/>
    </row>
    <row r="1112" spans="3:270" s="64" customFormat="1" x14ac:dyDescent="0.15">
      <c r="C1112" s="65"/>
      <c r="G1112" s="66"/>
      <c r="H1112" s="66"/>
      <c r="Y1112" s="68"/>
      <c r="AP1112" s="68"/>
      <c r="BX1112" s="68"/>
      <c r="DF1112" s="68"/>
      <c r="DW1112" s="68"/>
      <c r="EN1112" s="68"/>
      <c r="FI1112" s="68"/>
      <c r="FJ1112" s="68"/>
      <c r="FK1112" s="68"/>
      <c r="GB1112" s="68"/>
      <c r="GS1112" s="68"/>
      <c r="HK1112" s="68"/>
      <c r="IB1112" s="68"/>
      <c r="IS1112" s="68"/>
      <c r="JJ1112" s="68"/>
    </row>
    <row r="1113" spans="3:270" s="64" customFormat="1" x14ac:dyDescent="0.15">
      <c r="C1113" s="65"/>
      <c r="G1113" s="66"/>
      <c r="H1113" s="66"/>
      <c r="Y1113" s="68"/>
      <c r="AP1113" s="68"/>
      <c r="BX1113" s="68"/>
      <c r="DF1113" s="68"/>
      <c r="DW1113" s="68"/>
      <c r="EN1113" s="68"/>
      <c r="FI1113" s="68"/>
      <c r="FJ1113" s="68"/>
      <c r="FK1113" s="68"/>
      <c r="GB1113" s="68"/>
      <c r="GS1113" s="68"/>
      <c r="HK1113" s="68"/>
      <c r="IB1113" s="68"/>
      <c r="IS1113" s="68"/>
      <c r="JJ1113" s="68"/>
    </row>
    <row r="1114" spans="3:270" s="64" customFormat="1" x14ac:dyDescent="0.15">
      <c r="C1114" s="65"/>
      <c r="G1114" s="66"/>
      <c r="H1114" s="66"/>
      <c r="Y1114" s="68"/>
      <c r="AP1114" s="68"/>
      <c r="BX1114" s="68"/>
      <c r="DF1114" s="68"/>
      <c r="DW1114" s="68"/>
      <c r="EN1114" s="68"/>
      <c r="FI1114" s="68"/>
      <c r="FJ1114" s="68"/>
      <c r="FK1114" s="68"/>
      <c r="GB1114" s="68"/>
      <c r="GS1114" s="68"/>
      <c r="HK1114" s="68"/>
      <c r="IB1114" s="68"/>
      <c r="IS1114" s="68"/>
      <c r="JJ1114" s="68"/>
    </row>
    <row r="1115" spans="3:270" s="64" customFormat="1" x14ac:dyDescent="0.15">
      <c r="C1115" s="65"/>
      <c r="G1115" s="66"/>
      <c r="H1115" s="66"/>
      <c r="Y1115" s="68"/>
      <c r="AP1115" s="68"/>
      <c r="BX1115" s="68"/>
      <c r="DF1115" s="68"/>
      <c r="DW1115" s="68"/>
      <c r="EN1115" s="68"/>
      <c r="FI1115" s="68"/>
      <c r="FJ1115" s="68"/>
      <c r="FK1115" s="68"/>
      <c r="GB1115" s="68"/>
      <c r="GS1115" s="68"/>
      <c r="HK1115" s="68"/>
      <c r="IB1115" s="68"/>
      <c r="IS1115" s="68"/>
      <c r="JJ1115" s="68"/>
    </row>
    <row r="1116" spans="3:270" s="64" customFormat="1" x14ac:dyDescent="0.15">
      <c r="C1116" s="65"/>
      <c r="G1116" s="66"/>
      <c r="H1116" s="66"/>
      <c r="Y1116" s="68"/>
      <c r="AP1116" s="68"/>
      <c r="BX1116" s="68"/>
      <c r="DF1116" s="68"/>
      <c r="DW1116" s="68"/>
      <c r="EN1116" s="68"/>
      <c r="FI1116" s="68"/>
      <c r="FJ1116" s="68"/>
      <c r="FK1116" s="68"/>
      <c r="GB1116" s="68"/>
      <c r="GS1116" s="68"/>
      <c r="HK1116" s="68"/>
      <c r="IB1116" s="68"/>
      <c r="IS1116" s="68"/>
      <c r="JJ1116" s="68"/>
    </row>
    <row r="1117" spans="3:270" s="64" customFormat="1" x14ac:dyDescent="0.15">
      <c r="C1117" s="65"/>
      <c r="G1117" s="66"/>
      <c r="H1117" s="66"/>
      <c r="Y1117" s="68"/>
      <c r="AP1117" s="68"/>
      <c r="BX1117" s="68"/>
      <c r="DF1117" s="68"/>
      <c r="DW1117" s="68"/>
      <c r="EN1117" s="68"/>
      <c r="FI1117" s="68"/>
      <c r="FJ1117" s="68"/>
      <c r="FK1117" s="68"/>
      <c r="GB1117" s="68"/>
      <c r="GS1117" s="68"/>
      <c r="HK1117" s="68"/>
      <c r="IB1117" s="68"/>
      <c r="IS1117" s="68"/>
      <c r="JJ1117" s="68"/>
    </row>
    <row r="1118" spans="3:270" s="64" customFormat="1" x14ac:dyDescent="0.15">
      <c r="C1118" s="65"/>
      <c r="G1118" s="66"/>
      <c r="H1118" s="66"/>
      <c r="Y1118" s="68"/>
      <c r="AP1118" s="68"/>
      <c r="BX1118" s="68"/>
      <c r="DF1118" s="68"/>
      <c r="DW1118" s="68"/>
      <c r="EN1118" s="68"/>
      <c r="FI1118" s="68"/>
      <c r="FJ1118" s="68"/>
      <c r="FK1118" s="68"/>
      <c r="GB1118" s="68"/>
      <c r="GS1118" s="68"/>
      <c r="HK1118" s="68"/>
      <c r="IB1118" s="68"/>
      <c r="IS1118" s="68"/>
      <c r="JJ1118" s="68"/>
    </row>
    <row r="1119" spans="3:270" s="64" customFormat="1" x14ac:dyDescent="0.15">
      <c r="C1119" s="65"/>
      <c r="G1119" s="66"/>
      <c r="H1119" s="66"/>
      <c r="Y1119" s="68"/>
      <c r="AP1119" s="68"/>
      <c r="BX1119" s="68"/>
      <c r="DF1119" s="68"/>
      <c r="DW1119" s="68"/>
      <c r="EN1119" s="68"/>
      <c r="FI1119" s="68"/>
      <c r="FJ1119" s="68"/>
      <c r="FK1119" s="68"/>
      <c r="GB1119" s="68"/>
      <c r="GS1119" s="68"/>
      <c r="HK1119" s="68"/>
      <c r="IB1119" s="68"/>
      <c r="IS1119" s="68"/>
      <c r="JJ1119" s="68"/>
    </row>
    <row r="1120" spans="3:270" s="64" customFormat="1" x14ac:dyDescent="0.15">
      <c r="C1120" s="65"/>
      <c r="G1120" s="66"/>
      <c r="H1120" s="66"/>
      <c r="Y1120" s="68"/>
      <c r="AP1120" s="68"/>
      <c r="BX1120" s="68"/>
      <c r="DF1120" s="68"/>
      <c r="DW1120" s="68"/>
      <c r="EN1120" s="68"/>
      <c r="FI1120" s="68"/>
      <c r="FJ1120" s="68"/>
      <c r="FK1120" s="68"/>
      <c r="GB1120" s="68"/>
      <c r="GS1120" s="68"/>
      <c r="HK1120" s="68"/>
      <c r="IB1120" s="68"/>
      <c r="IS1120" s="68"/>
      <c r="JJ1120" s="68"/>
    </row>
    <row r="1121" spans="3:270" s="64" customFormat="1" x14ac:dyDescent="0.15">
      <c r="C1121" s="65"/>
      <c r="G1121" s="66"/>
      <c r="H1121" s="66"/>
      <c r="Y1121" s="68"/>
      <c r="AP1121" s="68"/>
      <c r="BX1121" s="68"/>
      <c r="DF1121" s="68"/>
      <c r="DW1121" s="68"/>
      <c r="EN1121" s="68"/>
      <c r="FI1121" s="68"/>
      <c r="FJ1121" s="68"/>
      <c r="FK1121" s="68"/>
      <c r="GB1121" s="68"/>
      <c r="GS1121" s="68"/>
      <c r="HK1121" s="68"/>
      <c r="IB1121" s="68"/>
      <c r="IS1121" s="68"/>
      <c r="JJ1121" s="68"/>
    </row>
    <row r="1122" spans="3:270" s="64" customFormat="1" x14ac:dyDescent="0.15">
      <c r="C1122" s="65"/>
      <c r="G1122" s="66"/>
      <c r="H1122" s="66"/>
      <c r="Y1122" s="68"/>
      <c r="AP1122" s="68"/>
      <c r="BX1122" s="68"/>
      <c r="DF1122" s="68"/>
      <c r="DW1122" s="68"/>
      <c r="EN1122" s="68"/>
      <c r="FI1122" s="68"/>
      <c r="FJ1122" s="68"/>
      <c r="FK1122" s="68"/>
      <c r="GB1122" s="68"/>
      <c r="GS1122" s="68"/>
      <c r="HK1122" s="68"/>
      <c r="IB1122" s="68"/>
      <c r="IS1122" s="68"/>
      <c r="JJ1122" s="68"/>
    </row>
    <row r="1123" spans="3:270" s="64" customFormat="1" x14ac:dyDescent="0.15">
      <c r="C1123" s="65"/>
      <c r="G1123" s="66"/>
      <c r="H1123" s="66"/>
      <c r="Y1123" s="68"/>
      <c r="AP1123" s="68"/>
      <c r="BX1123" s="68"/>
      <c r="DF1123" s="68"/>
      <c r="DW1123" s="68"/>
      <c r="EN1123" s="68"/>
      <c r="FI1123" s="68"/>
      <c r="FJ1123" s="68"/>
      <c r="FK1123" s="68"/>
      <c r="GB1123" s="68"/>
      <c r="GS1123" s="68"/>
      <c r="HK1123" s="68"/>
      <c r="IB1123" s="68"/>
      <c r="IS1123" s="68"/>
      <c r="JJ1123" s="68"/>
    </row>
    <row r="1124" spans="3:270" s="64" customFormat="1" x14ac:dyDescent="0.15">
      <c r="C1124" s="65"/>
      <c r="G1124" s="66"/>
      <c r="H1124" s="66"/>
      <c r="Y1124" s="68"/>
      <c r="AP1124" s="68"/>
      <c r="BX1124" s="68"/>
      <c r="DF1124" s="68"/>
      <c r="DW1124" s="68"/>
      <c r="EN1124" s="68"/>
      <c r="FI1124" s="68"/>
      <c r="FJ1124" s="68"/>
      <c r="FK1124" s="68"/>
      <c r="GB1124" s="68"/>
      <c r="GS1124" s="68"/>
      <c r="HK1124" s="68"/>
      <c r="IB1124" s="68"/>
      <c r="IS1124" s="68"/>
      <c r="JJ1124" s="68"/>
    </row>
    <row r="1125" spans="3:270" s="64" customFormat="1" x14ac:dyDescent="0.15">
      <c r="C1125" s="65"/>
      <c r="G1125" s="66"/>
      <c r="H1125" s="66"/>
      <c r="Y1125" s="68"/>
      <c r="AP1125" s="68"/>
      <c r="BX1125" s="68"/>
      <c r="DF1125" s="68"/>
      <c r="DW1125" s="68"/>
      <c r="EN1125" s="68"/>
      <c r="FI1125" s="68"/>
      <c r="FJ1125" s="68"/>
      <c r="FK1125" s="68"/>
      <c r="GB1125" s="68"/>
      <c r="GS1125" s="68"/>
      <c r="HK1125" s="68"/>
      <c r="IB1125" s="68"/>
      <c r="IS1125" s="68"/>
      <c r="JJ1125" s="68"/>
    </row>
    <row r="1126" spans="3:270" s="64" customFormat="1" x14ac:dyDescent="0.15">
      <c r="C1126" s="65"/>
      <c r="G1126" s="66"/>
      <c r="H1126" s="66"/>
      <c r="Y1126" s="68"/>
      <c r="AP1126" s="68"/>
      <c r="BX1126" s="68"/>
      <c r="DF1126" s="68"/>
      <c r="DW1126" s="68"/>
      <c r="EN1126" s="68"/>
      <c r="FI1126" s="68"/>
      <c r="FJ1126" s="68"/>
      <c r="FK1126" s="68"/>
      <c r="GB1126" s="68"/>
      <c r="GS1126" s="68"/>
      <c r="HK1126" s="68"/>
      <c r="IB1126" s="68"/>
      <c r="IS1126" s="68"/>
      <c r="JJ1126" s="68"/>
    </row>
    <row r="1127" spans="3:270" s="64" customFormat="1" x14ac:dyDescent="0.15">
      <c r="C1127" s="65"/>
      <c r="G1127" s="66"/>
      <c r="H1127" s="66"/>
      <c r="Y1127" s="68"/>
      <c r="AP1127" s="68"/>
      <c r="BX1127" s="68"/>
      <c r="DF1127" s="68"/>
      <c r="DW1127" s="68"/>
      <c r="EN1127" s="68"/>
      <c r="FI1127" s="68"/>
      <c r="FJ1127" s="68"/>
      <c r="FK1127" s="68"/>
      <c r="GB1127" s="68"/>
      <c r="GS1127" s="68"/>
      <c r="HK1127" s="68"/>
      <c r="IB1127" s="68"/>
      <c r="IS1127" s="68"/>
      <c r="JJ1127" s="68"/>
    </row>
    <row r="1128" spans="3:270" s="64" customFormat="1" x14ac:dyDescent="0.15">
      <c r="C1128" s="65"/>
      <c r="G1128" s="66"/>
      <c r="H1128" s="66"/>
      <c r="Y1128" s="68"/>
      <c r="AP1128" s="68"/>
      <c r="BX1128" s="68"/>
      <c r="DF1128" s="68"/>
      <c r="DW1128" s="68"/>
      <c r="EN1128" s="68"/>
      <c r="FI1128" s="68"/>
      <c r="FJ1128" s="68"/>
      <c r="FK1128" s="68"/>
      <c r="GB1128" s="68"/>
      <c r="GS1128" s="68"/>
      <c r="HK1128" s="68"/>
      <c r="IB1128" s="68"/>
      <c r="IS1128" s="68"/>
      <c r="JJ1128" s="68"/>
    </row>
    <row r="1129" spans="3:270" s="64" customFormat="1" x14ac:dyDescent="0.15">
      <c r="C1129" s="65"/>
      <c r="G1129" s="66"/>
      <c r="H1129" s="66"/>
      <c r="Y1129" s="68"/>
      <c r="AP1129" s="68"/>
      <c r="BX1129" s="68"/>
      <c r="DF1129" s="68"/>
      <c r="DW1129" s="68"/>
      <c r="EN1129" s="68"/>
      <c r="FI1129" s="68"/>
      <c r="FJ1129" s="68"/>
      <c r="FK1129" s="68"/>
      <c r="GB1129" s="68"/>
      <c r="GS1129" s="68"/>
      <c r="HK1129" s="68"/>
      <c r="IB1129" s="68"/>
      <c r="IS1129" s="68"/>
      <c r="JJ1129" s="68"/>
    </row>
    <row r="1130" spans="3:270" s="64" customFormat="1" x14ac:dyDescent="0.15">
      <c r="C1130" s="65"/>
      <c r="G1130" s="66"/>
      <c r="H1130" s="66"/>
      <c r="Y1130" s="68"/>
      <c r="AP1130" s="68"/>
      <c r="BX1130" s="68"/>
      <c r="DF1130" s="68"/>
      <c r="DW1130" s="68"/>
      <c r="EN1130" s="68"/>
      <c r="FI1130" s="68"/>
      <c r="FJ1130" s="68"/>
      <c r="FK1130" s="68"/>
      <c r="GB1130" s="68"/>
      <c r="GS1130" s="68"/>
      <c r="HK1130" s="68"/>
      <c r="IB1130" s="68"/>
      <c r="IS1130" s="68"/>
      <c r="JJ1130" s="68"/>
    </row>
    <row r="1131" spans="3:270" s="64" customFormat="1" x14ac:dyDescent="0.15">
      <c r="C1131" s="65"/>
      <c r="G1131" s="66"/>
      <c r="H1131" s="66"/>
      <c r="Y1131" s="68"/>
      <c r="AP1131" s="68"/>
      <c r="BX1131" s="68"/>
      <c r="DF1131" s="68"/>
      <c r="DW1131" s="68"/>
      <c r="EN1131" s="68"/>
      <c r="FI1131" s="68"/>
      <c r="FJ1131" s="68"/>
      <c r="FK1131" s="68"/>
      <c r="GB1131" s="68"/>
      <c r="GS1131" s="68"/>
      <c r="HK1131" s="68"/>
      <c r="IB1131" s="68"/>
      <c r="IS1131" s="68"/>
      <c r="JJ1131" s="68"/>
    </row>
    <row r="1132" spans="3:270" s="64" customFormat="1" x14ac:dyDescent="0.15">
      <c r="C1132" s="65"/>
      <c r="G1132" s="66"/>
      <c r="H1132" s="66"/>
      <c r="Y1132" s="68"/>
      <c r="AP1132" s="68"/>
      <c r="BX1132" s="68"/>
      <c r="DF1132" s="68"/>
      <c r="DW1132" s="68"/>
      <c r="EN1132" s="68"/>
      <c r="FI1132" s="68"/>
      <c r="FJ1132" s="68"/>
      <c r="FK1132" s="68"/>
      <c r="GB1132" s="68"/>
      <c r="GS1132" s="68"/>
      <c r="HK1132" s="68"/>
      <c r="IB1132" s="68"/>
      <c r="IS1132" s="68"/>
      <c r="JJ1132" s="68"/>
    </row>
    <row r="1133" spans="3:270" s="64" customFormat="1" x14ac:dyDescent="0.15">
      <c r="C1133" s="65"/>
      <c r="G1133" s="66"/>
      <c r="H1133" s="66"/>
      <c r="Y1133" s="68"/>
      <c r="AP1133" s="68"/>
      <c r="BX1133" s="68"/>
      <c r="DF1133" s="68"/>
      <c r="DW1133" s="68"/>
      <c r="EN1133" s="68"/>
      <c r="FI1133" s="68"/>
      <c r="FJ1133" s="68"/>
      <c r="FK1133" s="68"/>
      <c r="GB1133" s="68"/>
      <c r="GS1133" s="68"/>
      <c r="HK1133" s="68"/>
      <c r="IB1133" s="68"/>
      <c r="IS1133" s="68"/>
      <c r="JJ1133" s="68"/>
    </row>
    <row r="1134" spans="3:270" s="64" customFormat="1" x14ac:dyDescent="0.15">
      <c r="C1134" s="65"/>
      <c r="G1134" s="66"/>
      <c r="H1134" s="66"/>
      <c r="Y1134" s="68"/>
      <c r="AP1134" s="68"/>
      <c r="BX1134" s="68"/>
      <c r="DF1134" s="68"/>
      <c r="DW1134" s="68"/>
      <c r="EN1134" s="68"/>
      <c r="FI1134" s="68"/>
      <c r="FJ1134" s="68"/>
      <c r="FK1134" s="68"/>
      <c r="GB1134" s="68"/>
      <c r="GS1134" s="68"/>
      <c r="HK1134" s="68"/>
      <c r="IB1134" s="68"/>
      <c r="IS1134" s="68"/>
      <c r="JJ1134" s="68"/>
    </row>
    <row r="1135" spans="3:270" s="64" customFormat="1" x14ac:dyDescent="0.15">
      <c r="C1135" s="65"/>
      <c r="G1135" s="66"/>
      <c r="H1135" s="66"/>
      <c r="Y1135" s="68"/>
      <c r="AP1135" s="68"/>
      <c r="BX1135" s="68"/>
      <c r="DF1135" s="68"/>
      <c r="DW1135" s="68"/>
      <c r="EN1135" s="68"/>
      <c r="FI1135" s="68"/>
      <c r="FJ1135" s="68"/>
      <c r="FK1135" s="68"/>
      <c r="GB1135" s="68"/>
      <c r="GS1135" s="68"/>
      <c r="HK1135" s="68"/>
      <c r="IB1135" s="68"/>
      <c r="IS1135" s="68"/>
      <c r="JJ1135" s="68"/>
    </row>
    <row r="1136" spans="3:270" s="64" customFormat="1" x14ac:dyDescent="0.15">
      <c r="C1136" s="65"/>
      <c r="G1136" s="66"/>
      <c r="H1136" s="66"/>
      <c r="Y1136" s="68"/>
      <c r="AP1136" s="68"/>
      <c r="BX1136" s="68"/>
      <c r="DF1136" s="68"/>
      <c r="DW1136" s="68"/>
      <c r="EN1136" s="68"/>
      <c r="FI1136" s="68"/>
      <c r="FJ1136" s="68"/>
      <c r="FK1136" s="68"/>
      <c r="GB1136" s="68"/>
      <c r="GS1136" s="68"/>
      <c r="HK1136" s="68"/>
      <c r="IB1136" s="68"/>
      <c r="IS1136" s="68"/>
      <c r="JJ1136" s="68"/>
    </row>
    <row r="1137" spans="3:270" s="64" customFormat="1" x14ac:dyDescent="0.15">
      <c r="C1137" s="65"/>
      <c r="G1137" s="66"/>
      <c r="H1137" s="66"/>
      <c r="Y1137" s="68"/>
      <c r="AP1137" s="68"/>
      <c r="BX1137" s="68"/>
      <c r="DF1137" s="68"/>
      <c r="DW1137" s="68"/>
      <c r="EN1137" s="68"/>
      <c r="FI1137" s="68"/>
      <c r="FJ1137" s="68"/>
      <c r="FK1137" s="68"/>
      <c r="GB1137" s="68"/>
      <c r="GS1137" s="68"/>
      <c r="HK1137" s="68"/>
      <c r="IB1137" s="68"/>
      <c r="IS1137" s="68"/>
      <c r="JJ1137" s="68"/>
    </row>
    <row r="1138" spans="3:270" s="64" customFormat="1" x14ac:dyDescent="0.15">
      <c r="C1138" s="65"/>
      <c r="G1138" s="66"/>
      <c r="H1138" s="66"/>
      <c r="Y1138" s="68"/>
      <c r="AP1138" s="68"/>
      <c r="BX1138" s="68"/>
      <c r="DF1138" s="68"/>
      <c r="DW1138" s="68"/>
      <c r="EN1138" s="68"/>
      <c r="FI1138" s="68"/>
      <c r="FJ1138" s="68"/>
      <c r="FK1138" s="68"/>
      <c r="GB1138" s="68"/>
      <c r="GS1138" s="68"/>
      <c r="HK1138" s="68"/>
      <c r="IB1138" s="68"/>
      <c r="IS1138" s="68"/>
      <c r="JJ1138" s="68"/>
    </row>
    <row r="1139" spans="3:270" s="64" customFormat="1" x14ac:dyDescent="0.15">
      <c r="C1139" s="65"/>
      <c r="G1139" s="66"/>
      <c r="H1139" s="66"/>
      <c r="Y1139" s="68"/>
      <c r="AP1139" s="68"/>
      <c r="BX1139" s="68"/>
      <c r="DF1139" s="68"/>
      <c r="DW1139" s="68"/>
      <c r="EN1139" s="68"/>
      <c r="FI1139" s="68"/>
      <c r="FJ1139" s="68"/>
      <c r="FK1139" s="68"/>
      <c r="GB1139" s="68"/>
      <c r="GS1139" s="68"/>
      <c r="HK1139" s="68"/>
      <c r="IB1139" s="68"/>
      <c r="IS1139" s="68"/>
      <c r="JJ1139" s="68"/>
    </row>
    <row r="1140" spans="3:270" s="64" customFormat="1" x14ac:dyDescent="0.15">
      <c r="C1140" s="65"/>
      <c r="G1140" s="66"/>
      <c r="H1140" s="66"/>
      <c r="Y1140" s="68"/>
      <c r="AP1140" s="68"/>
      <c r="BX1140" s="68"/>
      <c r="DF1140" s="68"/>
      <c r="DW1140" s="68"/>
      <c r="EN1140" s="68"/>
      <c r="FI1140" s="68"/>
      <c r="FJ1140" s="68"/>
      <c r="FK1140" s="68"/>
      <c r="GB1140" s="68"/>
      <c r="GS1140" s="68"/>
      <c r="HK1140" s="68"/>
      <c r="IB1140" s="68"/>
      <c r="IS1140" s="68"/>
      <c r="JJ1140" s="68"/>
    </row>
    <row r="1141" spans="3:270" s="64" customFormat="1" x14ac:dyDescent="0.15">
      <c r="C1141" s="65"/>
      <c r="G1141" s="66"/>
      <c r="H1141" s="66"/>
      <c r="Y1141" s="68"/>
      <c r="AP1141" s="68"/>
      <c r="BX1141" s="68"/>
      <c r="DF1141" s="68"/>
      <c r="DW1141" s="68"/>
      <c r="EN1141" s="68"/>
      <c r="FI1141" s="68"/>
      <c r="FJ1141" s="68"/>
      <c r="FK1141" s="68"/>
      <c r="GB1141" s="68"/>
      <c r="GS1141" s="68"/>
      <c r="HK1141" s="68"/>
      <c r="IB1141" s="68"/>
      <c r="IS1141" s="68"/>
      <c r="JJ1141" s="68"/>
    </row>
    <row r="1142" spans="3:270" s="64" customFormat="1" x14ac:dyDescent="0.15">
      <c r="C1142" s="65"/>
      <c r="G1142" s="66"/>
      <c r="H1142" s="66"/>
      <c r="Y1142" s="68"/>
      <c r="AP1142" s="68"/>
      <c r="BX1142" s="68"/>
      <c r="DF1142" s="68"/>
      <c r="DW1142" s="68"/>
      <c r="EN1142" s="68"/>
      <c r="FI1142" s="68"/>
      <c r="FJ1142" s="68"/>
      <c r="FK1142" s="68"/>
      <c r="GB1142" s="68"/>
      <c r="GS1142" s="68"/>
      <c r="HK1142" s="68"/>
      <c r="IB1142" s="68"/>
      <c r="IS1142" s="68"/>
      <c r="JJ1142" s="68"/>
    </row>
    <row r="1143" spans="3:270" s="64" customFormat="1" x14ac:dyDescent="0.15">
      <c r="C1143" s="65"/>
      <c r="G1143" s="66"/>
      <c r="H1143" s="66"/>
      <c r="Y1143" s="68"/>
      <c r="AP1143" s="68"/>
      <c r="BX1143" s="68"/>
      <c r="DF1143" s="68"/>
      <c r="DW1143" s="68"/>
      <c r="EN1143" s="68"/>
      <c r="FI1143" s="68"/>
      <c r="FJ1143" s="68"/>
      <c r="FK1143" s="68"/>
      <c r="GB1143" s="68"/>
      <c r="GS1143" s="68"/>
      <c r="HK1143" s="68"/>
      <c r="IB1143" s="68"/>
      <c r="IS1143" s="68"/>
      <c r="JJ1143" s="68"/>
    </row>
    <row r="1144" spans="3:270" s="64" customFormat="1" x14ac:dyDescent="0.15">
      <c r="C1144" s="65"/>
      <c r="G1144" s="66"/>
      <c r="H1144" s="66"/>
      <c r="Y1144" s="68"/>
      <c r="AP1144" s="68"/>
      <c r="BX1144" s="68"/>
      <c r="DF1144" s="68"/>
      <c r="DW1144" s="68"/>
      <c r="EN1144" s="68"/>
      <c r="FI1144" s="68"/>
      <c r="FJ1144" s="68"/>
      <c r="FK1144" s="68"/>
      <c r="GB1144" s="68"/>
      <c r="GS1144" s="68"/>
      <c r="HK1144" s="68"/>
      <c r="IB1144" s="68"/>
      <c r="IS1144" s="68"/>
      <c r="JJ1144" s="68"/>
    </row>
    <row r="1145" spans="3:270" s="64" customFormat="1" x14ac:dyDescent="0.15">
      <c r="C1145" s="65"/>
      <c r="G1145" s="66"/>
      <c r="H1145" s="66"/>
      <c r="Y1145" s="68"/>
      <c r="AP1145" s="68"/>
      <c r="BX1145" s="68"/>
      <c r="DF1145" s="68"/>
      <c r="DW1145" s="68"/>
      <c r="EN1145" s="68"/>
      <c r="FI1145" s="68"/>
      <c r="FJ1145" s="68"/>
      <c r="FK1145" s="68"/>
      <c r="GB1145" s="68"/>
      <c r="GS1145" s="68"/>
      <c r="HK1145" s="68"/>
      <c r="IB1145" s="68"/>
      <c r="IS1145" s="68"/>
      <c r="JJ1145" s="68"/>
    </row>
    <row r="1146" spans="3:270" s="64" customFormat="1" x14ac:dyDescent="0.15">
      <c r="C1146" s="65"/>
      <c r="G1146" s="66"/>
      <c r="H1146" s="66"/>
      <c r="Y1146" s="68"/>
      <c r="AP1146" s="68"/>
      <c r="BX1146" s="68"/>
      <c r="DF1146" s="68"/>
      <c r="DW1146" s="68"/>
      <c r="EN1146" s="68"/>
      <c r="FI1146" s="68"/>
      <c r="FJ1146" s="68"/>
      <c r="FK1146" s="68"/>
      <c r="GB1146" s="68"/>
      <c r="GS1146" s="68"/>
      <c r="HK1146" s="68"/>
      <c r="IB1146" s="68"/>
      <c r="IS1146" s="68"/>
      <c r="JJ1146" s="68"/>
    </row>
    <row r="1147" spans="3:270" s="64" customFormat="1" x14ac:dyDescent="0.15">
      <c r="C1147" s="65"/>
      <c r="G1147" s="66"/>
      <c r="H1147" s="66"/>
      <c r="Y1147" s="68"/>
      <c r="AP1147" s="68"/>
      <c r="BX1147" s="68"/>
      <c r="DF1147" s="68"/>
      <c r="DW1147" s="68"/>
      <c r="EN1147" s="68"/>
      <c r="FI1147" s="68"/>
      <c r="FJ1147" s="68"/>
      <c r="FK1147" s="68"/>
      <c r="GB1147" s="68"/>
      <c r="GS1147" s="68"/>
      <c r="HK1147" s="68"/>
      <c r="IB1147" s="68"/>
      <c r="IS1147" s="68"/>
      <c r="JJ1147" s="68"/>
    </row>
    <row r="1148" spans="3:270" s="64" customFormat="1" x14ac:dyDescent="0.15">
      <c r="C1148" s="65"/>
      <c r="G1148" s="66"/>
      <c r="H1148" s="66"/>
      <c r="Y1148" s="68"/>
      <c r="AP1148" s="68"/>
      <c r="BX1148" s="68"/>
      <c r="DF1148" s="68"/>
      <c r="DW1148" s="68"/>
      <c r="EN1148" s="68"/>
      <c r="FI1148" s="68"/>
      <c r="FJ1148" s="68"/>
      <c r="FK1148" s="68"/>
      <c r="GB1148" s="68"/>
      <c r="GS1148" s="68"/>
      <c r="HK1148" s="68"/>
      <c r="IB1148" s="68"/>
      <c r="IS1148" s="68"/>
      <c r="JJ1148" s="68"/>
    </row>
    <row r="1149" spans="3:270" s="64" customFormat="1" x14ac:dyDescent="0.15">
      <c r="C1149" s="65"/>
      <c r="G1149" s="66"/>
      <c r="H1149" s="66"/>
      <c r="Y1149" s="68"/>
      <c r="AP1149" s="68"/>
      <c r="BX1149" s="68"/>
      <c r="DF1149" s="68"/>
      <c r="DW1149" s="68"/>
      <c r="EN1149" s="68"/>
      <c r="FI1149" s="68"/>
      <c r="FJ1149" s="68"/>
      <c r="FK1149" s="68"/>
      <c r="GB1149" s="68"/>
      <c r="GS1149" s="68"/>
      <c r="HK1149" s="68"/>
      <c r="IB1149" s="68"/>
      <c r="IS1149" s="68"/>
      <c r="JJ1149" s="68"/>
    </row>
    <row r="1150" spans="3:270" s="64" customFormat="1" x14ac:dyDescent="0.15">
      <c r="C1150" s="65"/>
      <c r="G1150" s="66"/>
      <c r="H1150" s="66"/>
      <c r="Y1150" s="68"/>
      <c r="AP1150" s="68"/>
      <c r="BX1150" s="68"/>
      <c r="DF1150" s="68"/>
      <c r="DW1150" s="68"/>
      <c r="EN1150" s="68"/>
      <c r="FI1150" s="68"/>
      <c r="FJ1150" s="68"/>
      <c r="FK1150" s="68"/>
      <c r="GB1150" s="68"/>
      <c r="GS1150" s="68"/>
      <c r="HK1150" s="68"/>
      <c r="IB1150" s="68"/>
      <c r="IS1150" s="68"/>
      <c r="JJ1150" s="68"/>
    </row>
    <row r="1151" spans="3:270" s="64" customFormat="1" x14ac:dyDescent="0.15">
      <c r="C1151" s="65"/>
      <c r="G1151" s="66"/>
      <c r="H1151" s="66"/>
      <c r="Y1151" s="68"/>
      <c r="AP1151" s="68"/>
      <c r="BX1151" s="68"/>
      <c r="DF1151" s="68"/>
      <c r="DW1151" s="68"/>
      <c r="EN1151" s="68"/>
      <c r="FI1151" s="68"/>
      <c r="FJ1151" s="68"/>
      <c r="FK1151" s="68"/>
      <c r="GB1151" s="68"/>
      <c r="GS1151" s="68"/>
      <c r="HK1151" s="68"/>
      <c r="IB1151" s="68"/>
      <c r="IS1151" s="68"/>
      <c r="JJ1151" s="68"/>
    </row>
    <row r="1152" spans="3:270" s="64" customFormat="1" x14ac:dyDescent="0.15">
      <c r="C1152" s="65"/>
      <c r="G1152" s="66"/>
      <c r="H1152" s="66"/>
      <c r="Y1152" s="68"/>
      <c r="AP1152" s="68"/>
      <c r="BX1152" s="68"/>
      <c r="DF1152" s="68"/>
      <c r="DW1152" s="68"/>
      <c r="EN1152" s="68"/>
      <c r="FI1152" s="68"/>
      <c r="FJ1152" s="68"/>
      <c r="FK1152" s="68"/>
      <c r="GB1152" s="68"/>
      <c r="GS1152" s="68"/>
      <c r="HK1152" s="68"/>
      <c r="IB1152" s="68"/>
      <c r="IS1152" s="68"/>
      <c r="JJ1152" s="68"/>
    </row>
    <row r="1153" spans="3:270" s="64" customFormat="1" x14ac:dyDescent="0.15">
      <c r="C1153" s="65"/>
      <c r="G1153" s="66"/>
      <c r="H1153" s="66"/>
      <c r="Y1153" s="68"/>
      <c r="AP1153" s="68"/>
      <c r="BX1153" s="68"/>
      <c r="DF1153" s="68"/>
      <c r="DW1153" s="68"/>
      <c r="EN1153" s="68"/>
      <c r="FI1153" s="68"/>
      <c r="FJ1153" s="68"/>
      <c r="FK1153" s="68"/>
      <c r="GB1153" s="68"/>
      <c r="GS1153" s="68"/>
      <c r="HK1153" s="68"/>
      <c r="IB1153" s="68"/>
      <c r="IS1153" s="68"/>
      <c r="JJ1153" s="68"/>
    </row>
    <row r="1154" spans="3:270" s="64" customFormat="1" x14ac:dyDescent="0.15">
      <c r="C1154" s="65"/>
      <c r="G1154" s="66"/>
      <c r="H1154" s="66"/>
      <c r="Y1154" s="68"/>
      <c r="AP1154" s="68"/>
      <c r="BX1154" s="68"/>
      <c r="DF1154" s="68"/>
      <c r="DW1154" s="68"/>
      <c r="EN1154" s="68"/>
      <c r="FI1154" s="68"/>
      <c r="FJ1154" s="68"/>
      <c r="FK1154" s="68"/>
      <c r="GB1154" s="68"/>
      <c r="GS1154" s="68"/>
      <c r="HK1154" s="68"/>
      <c r="IB1154" s="68"/>
      <c r="IS1154" s="68"/>
      <c r="JJ1154" s="68"/>
    </row>
    <row r="1155" spans="3:270" s="64" customFormat="1" x14ac:dyDescent="0.15">
      <c r="C1155" s="65"/>
      <c r="G1155" s="66"/>
      <c r="H1155" s="66"/>
      <c r="Y1155" s="68"/>
      <c r="AP1155" s="68"/>
      <c r="BX1155" s="68"/>
      <c r="DF1155" s="68"/>
      <c r="DW1155" s="68"/>
      <c r="EN1155" s="68"/>
      <c r="FI1155" s="68"/>
      <c r="FJ1155" s="68"/>
      <c r="FK1155" s="68"/>
      <c r="GB1155" s="68"/>
      <c r="GS1155" s="68"/>
      <c r="HK1155" s="68"/>
      <c r="IB1155" s="68"/>
      <c r="IS1155" s="68"/>
      <c r="JJ1155" s="68"/>
    </row>
    <row r="1156" spans="3:270" s="64" customFormat="1" x14ac:dyDescent="0.15">
      <c r="C1156" s="65"/>
      <c r="G1156" s="66"/>
      <c r="H1156" s="66"/>
      <c r="Y1156" s="68"/>
      <c r="AP1156" s="68"/>
      <c r="BX1156" s="68"/>
      <c r="DF1156" s="68"/>
      <c r="DW1156" s="68"/>
      <c r="EN1156" s="68"/>
      <c r="FI1156" s="68"/>
      <c r="FJ1156" s="68"/>
      <c r="FK1156" s="68"/>
      <c r="GB1156" s="68"/>
      <c r="GS1156" s="68"/>
      <c r="HK1156" s="68"/>
      <c r="IB1156" s="68"/>
      <c r="IS1156" s="68"/>
      <c r="JJ1156" s="68"/>
    </row>
    <row r="1157" spans="3:270" s="64" customFormat="1" x14ac:dyDescent="0.15">
      <c r="C1157" s="65"/>
      <c r="G1157" s="66"/>
      <c r="H1157" s="66"/>
      <c r="Y1157" s="68"/>
      <c r="AP1157" s="68"/>
      <c r="BX1157" s="68"/>
      <c r="DF1157" s="68"/>
      <c r="DW1157" s="68"/>
      <c r="EN1157" s="68"/>
      <c r="FI1157" s="68"/>
      <c r="FJ1157" s="68"/>
      <c r="FK1157" s="68"/>
      <c r="GB1157" s="68"/>
      <c r="GS1157" s="68"/>
      <c r="HK1157" s="68"/>
      <c r="IB1157" s="68"/>
      <c r="IS1157" s="68"/>
      <c r="JJ1157" s="68"/>
    </row>
    <row r="1158" spans="3:270" s="64" customFormat="1" x14ac:dyDescent="0.15">
      <c r="C1158" s="65"/>
      <c r="G1158" s="66"/>
      <c r="H1158" s="66"/>
      <c r="Y1158" s="68"/>
      <c r="AP1158" s="68"/>
      <c r="BX1158" s="68"/>
      <c r="DF1158" s="68"/>
      <c r="DW1158" s="68"/>
      <c r="EN1158" s="68"/>
      <c r="FI1158" s="68"/>
      <c r="FJ1158" s="68"/>
      <c r="FK1158" s="68"/>
      <c r="GB1158" s="68"/>
      <c r="GS1158" s="68"/>
      <c r="HK1158" s="68"/>
      <c r="IB1158" s="68"/>
      <c r="IS1158" s="68"/>
      <c r="JJ1158" s="68"/>
    </row>
    <row r="1159" spans="3:270" s="64" customFormat="1" x14ac:dyDescent="0.15">
      <c r="C1159" s="65"/>
      <c r="G1159" s="66"/>
      <c r="H1159" s="66"/>
      <c r="Y1159" s="68"/>
      <c r="AP1159" s="68"/>
      <c r="BX1159" s="68"/>
      <c r="DF1159" s="68"/>
      <c r="DW1159" s="68"/>
      <c r="EN1159" s="68"/>
      <c r="FI1159" s="68"/>
      <c r="FJ1159" s="68"/>
      <c r="FK1159" s="68"/>
      <c r="GB1159" s="68"/>
      <c r="GS1159" s="68"/>
      <c r="HK1159" s="68"/>
      <c r="IB1159" s="68"/>
      <c r="IS1159" s="68"/>
      <c r="JJ1159" s="68"/>
    </row>
    <row r="1160" spans="3:270" s="64" customFormat="1" x14ac:dyDescent="0.15">
      <c r="C1160" s="65"/>
      <c r="G1160" s="66"/>
      <c r="H1160" s="66"/>
      <c r="Y1160" s="68"/>
      <c r="AP1160" s="68"/>
      <c r="BX1160" s="68"/>
      <c r="DF1160" s="68"/>
      <c r="DW1160" s="68"/>
      <c r="EN1160" s="68"/>
      <c r="FI1160" s="68"/>
      <c r="FJ1160" s="68"/>
      <c r="FK1160" s="68"/>
      <c r="GB1160" s="68"/>
      <c r="GS1160" s="68"/>
      <c r="HK1160" s="68"/>
      <c r="IB1160" s="68"/>
      <c r="IS1160" s="68"/>
      <c r="JJ1160" s="68"/>
    </row>
    <row r="1161" spans="3:270" s="64" customFormat="1" x14ac:dyDescent="0.15">
      <c r="C1161" s="65"/>
      <c r="G1161" s="66"/>
      <c r="H1161" s="66"/>
      <c r="Y1161" s="68"/>
      <c r="AP1161" s="68"/>
      <c r="BX1161" s="68"/>
      <c r="DF1161" s="68"/>
      <c r="DW1161" s="68"/>
      <c r="EN1161" s="68"/>
      <c r="FI1161" s="68"/>
      <c r="FJ1161" s="68"/>
      <c r="FK1161" s="68"/>
      <c r="GB1161" s="68"/>
      <c r="GS1161" s="68"/>
      <c r="HK1161" s="68"/>
      <c r="IB1161" s="68"/>
      <c r="IS1161" s="68"/>
      <c r="JJ1161" s="68"/>
    </row>
    <row r="1162" spans="3:270" s="64" customFormat="1" x14ac:dyDescent="0.15">
      <c r="C1162" s="65"/>
      <c r="G1162" s="66"/>
      <c r="H1162" s="66"/>
      <c r="Y1162" s="68"/>
      <c r="AP1162" s="68"/>
      <c r="BX1162" s="68"/>
      <c r="DF1162" s="68"/>
      <c r="DW1162" s="68"/>
      <c r="EN1162" s="68"/>
      <c r="FI1162" s="68"/>
      <c r="FJ1162" s="68"/>
      <c r="FK1162" s="68"/>
      <c r="GB1162" s="68"/>
      <c r="GS1162" s="68"/>
      <c r="HK1162" s="68"/>
      <c r="IB1162" s="68"/>
      <c r="IS1162" s="68"/>
      <c r="JJ1162" s="68"/>
    </row>
    <row r="1163" spans="3:270" s="64" customFormat="1" x14ac:dyDescent="0.15">
      <c r="C1163" s="65"/>
      <c r="G1163" s="66"/>
      <c r="H1163" s="66"/>
      <c r="Y1163" s="68"/>
      <c r="AP1163" s="68"/>
      <c r="BX1163" s="68"/>
      <c r="DF1163" s="68"/>
      <c r="DW1163" s="68"/>
      <c r="EN1163" s="68"/>
      <c r="FI1163" s="68"/>
      <c r="FJ1163" s="68"/>
      <c r="FK1163" s="68"/>
      <c r="GB1163" s="68"/>
      <c r="GS1163" s="68"/>
      <c r="HK1163" s="68"/>
      <c r="IB1163" s="68"/>
      <c r="IS1163" s="68"/>
      <c r="JJ1163" s="68"/>
    </row>
    <row r="1164" spans="3:270" s="64" customFormat="1" x14ac:dyDescent="0.15">
      <c r="C1164" s="65"/>
      <c r="G1164" s="66"/>
      <c r="H1164" s="66"/>
      <c r="Y1164" s="68"/>
      <c r="AP1164" s="68"/>
      <c r="BX1164" s="68"/>
      <c r="DF1164" s="68"/>
      <c r="DW1164" s="68"/>
      <c r="EN1164" s="68"/>
      <c r="FI1164" s="68"/>
      <c r="FJ1164" s="68"/>
      <c r="FK1164" s="68"/>
      <c r="GB1164" s="68"/>
      <c r="GS1164" s="68"/>
      <c r="HK1164" s="68"/>
      <c r="IB1164" s="68"/>
      <c r="IS1164" s="68"/>
      <c r="JJ1164" s="68"/>
    </row>
    <row r="1165" spans="3:270" s="64" customFormat="1" x14ac:dyDescent="0.15">
      <c r="C1165" s="65"/>
      <c r="G1165" s="66"/>
      <c r="H1165" s="66"/>
      <c r="Y1165" s="68"/>
      <c r="AP1165" s="68"/>
      <c r="BX1165" s="68"/>
      <c r="DF1165" s="68"/>
      <c r="DW1165" s="68"/>
      <c r="EN1165" s="68"/>
      <c r="FI1165" s="68"/>
      <c r="FJ1165" s="68"/>
      <c r="FK1165" s="68"/>
      <c r="GB1165" s="68"/>
      <c r="GS1165" s="68"/>
      <c r="HK1165" s="68"/>
      <c r="IB1165" s="68"/>
      <c r="IS1165" s="68"/>
      <c r="JJ1165" s="68"/>
    </row>
    <row r="1166" spans="3:270" s="64" customFormat="1" x14ac:dyDescent="0.15">
      <c r="C1166" s="65"/>
      <c r="G1166" s="66"/>
      <c r="H1166" s="66"/>
      <c r="Y1166" s="68"/>
      <c r="AP1166" s="68"/>
      <c r="BX1166" s="68"/>
      <c r="DF1166" s="68"/>
      <c r="DW1166" s="68"/>
      <c r="EN1166" s="68"/>
      <c r="FI1166" s="68"/>
      <c r="FJ1166" s="68"/>
      <c r="FK1166" s="68"/>
      <c r="GB1166" s="68"/>
      <c r="GS1166" s="68"/>
      <c r="HK1166" s="68"/>
      <c r="IB1166" s="68"/>
      <c r="IS1166" s="68"/>
      <c r="JJ1166" s="68"/>
    </row>
    <row r="1167" spans="3:270" s="64" customFormat="1" x14ac:dyDescent="0.15">
      <c r="C1167" s="65"/>
      <c r="G1167" s="66"/>
      <c r="H1167" s="66"/>
      <c r="Y1167" s="68"/>
      <c r="AP1167" s="68"/>
      <c r="BX1167" s="68"/>
      <c r="DF1167" s="68"/>
      <c r="DW1167" s="68"/>
      <c r="EN1167" s="68"/>
      <c r="FI1167" s="68"/>
      <c r="FJ1167" s="68"/>
      <c r="FK1167" s="68"/>
      <c r="GB1167" s="68"/>
      <c r="GS1167" s="68"/>
      <c r="HK1167" s="68"/>
      <c r="IB1167" s="68"/>
      <c r="IS1167" s="68"/>
      <c r="JJ1167" s="68"/>
    </row>
    <row r="1168" spans="3:270" s="64" customFormat="1" x14ac:dyDescent="0.15">
      <c r="C1168" s="65"/>
      <c r="G1168" s="66"/>
      <c r="H1168" s="66"/>
      <c r="Y1168" s="68"/>
      <c r="AP1168" s="68"/>
      <c r="BX1168" s="68"/>
      <c r="DF1168" s="68"/>
      <c r="DW1168" s="68"/>
      <c r="EN1168" s="68"/>
      <c r="FI1168" s="68"/>
      <c r="FJ1168" s="68"/>
      <c r="FK1168" s="68"/>
      <c r="GB1168" s="68"/>
      <c r="GS1168" s="68"/>
      <c r="HK1168" s="68"/>
      <c r="IB1168" s="68"/>
      <c r="IS1168" s="68"/>
      <c r="JJ1168" s="68"/>
    </row>
    <row r="1169" spans="3:270" s="64" customFormat="1" x14ac:dyDescent="0.15">
      <c r="C1169" s="65"/>
      <c r="G1169" s="66"/>
      <c r="H1169" s="66"/>
      <c r="Y1169" s="68"/>
      <c r="AP1169" s="68"/>
      <c r="BX1169" s="68"/>
      <c r="DF1169" s="68"/>
      <c r="DW1169" s="68"/>
      <c r="EN1169" s="68"/>
      <c r="FI1169" s="68"/>
      <c r="FJ1169" s="68"/>
      <c r="FK1169" s="68"/>
      <c r="GB1169" s="68"/>
      <c r="GS1169" s="68"/>
      <c r="HK1169" s="68"/>
      <c r="IB1169" s="68"/>
      <c r="IS1169" s="68"/>
      <c r="JJ1169" s="68"/>
    </row>
    <row r="1170" spans="3:270" s="64" customFormat="1" x14ac:dyDescent="0.15">
      <c r="C1170" s="65"/>
      <c r="G1170" s="66"/>
      <c r="H1170" s="66"/>
      <c r="Y1170" s="68"/>
      <c r="AP1170" s="68"/>
      <c r="BX1170" s="68"/>
      <c r="DF1170" s="68"/>
      <c r="DW1170" s="68"/>
      <c r="EN1170" s="68"/>
      <c r="FI1170" s="68"/>
      <c r="FJ1170" s="68"/>
      <c r="FK1170" s="68"/>
      <c r="GB1170" s="68"/>
      <c r="GS1170" s="68"/>
      <c r="HK1170" s="68"/>
      <c r="IB1170" s="68"/>
      <c r="IS1170" s="68"/>
      <c r="JJ1170" s="68"/>
    </row>
    <row r="1171" spans="3:270" s="64" customFormat="1" x14ac:dyDescent="0.15">
      <c r="C1171" s="65"/>
      <c r="G1171" s="66"/>
      <c r="H1171" s="66"/>
      <c r="Y1171" s="68"/>
      <c r="AP1171" s="68"/>
      <c r="BX1171" s="68"/>
      <c r="DF1171" s="68"/>
      <c r="DW1171" s="68"/>
      <c r="EN1171" s="68"/>
      <c r="FI1171" s="68"/>
      <c r="FJ1171" s="68"/>
      <c r="FK1171" s="68"/>
      <c r="GB1171" s="68"/>
      <c r="GS1171" s="68"/>
      <c r="HK1171" s="68"/>
      <c r="IB1171" s="68"/>
      <c r="IS1171" s="68"/>
      <c r="JJ1171" s="68"/>
    </row>
    <row r="1172" spans="3:270" s="64" customFormat="1" x14ac:dyDescent="0.15">
      <c r="C1172" s="65"/>
      <c r="G1172" s="66"/>
      <c r="H1172" s="66"/>
      <c r="Y1172" s="68"/>
      <c r="AP1172" s="68"/>
      <c r="BX1172" s="68"/>
      <c r="DF1172" s="68"/>
      <c r="DW1172" s="68"/>
      <c r="EN1172" s="68"/>
      <c r="FI1172" s="68"/>
      <c r="FJ1172" s="68"/>
      <c r="FK1172" s="68"/>
      <c r="GB1172" s="68"/>
      <c r="GS1172" s="68"/>
      <c r="HK1172" s="68"/>
      <c r="IB1172" s="68"/>
      <c r="IS1172" s="68"/>
      <c r="JJ1172" s="68"/>
    </row>
    <row r="1173" spans="3:270" s="64" customFormat="1" x14ac:dyDescent="0.15">
      <c r="C1173" s="65"/>
      <c r="G1173" s="66"/>
      <c r="H1173" s="66"/>
      <c r="Y1173" s="68"/>
      <c r="AP1173" s="68"/>
      <c r="BX1173" s="68"/>
      <c r="DF1173" s="68"/>
      <c r="DW1173" s="68"/>
      <c r="EN1173" s="68"/>
      <c r="FI1173" s="68"/>
      <c r="FJ1173" s="68"/>
      <c r="FK1173" s="68"/>
      <c r="GB1173" s="68"/>
      <c r="GS1173" s="68"/>
      <c r="HK1173" s="68"/>
      <c r="IB1173" s="68"/>
      <c r="IS1173" s="68"/>
      <c r="JJ1173" s="68"/>
    </row>
    <row r="1174" spans="3:270" s="64" customFormat="1" x14ac:dyDescent="0.15">
      <c r="C1174" s="65"/>
      <c r="G1174" s="66"/>
      <c r="H1174" s="66"/>
      <c r="Y1174" s="68"/>
      <c r="AP1174" s="68"/>
      <c r="BX1174" s="68"/>
      <c r="DF1174" s="68"/>
      <c r="DW1174" s="68"/>
      <c r="EN1174" s="68"/>
      <c r="FI1174" s="68"/>
      <c r="FJ1174" s="68"/>
      <c r="FK1174" s="68"/>
      <c r="GB1174" s="68"/>
      <c r="GS1174" s="68"/>
      <c r="HK1174" s="68"/>
      <c r="IB1174" s="68"/>
      <c r="IS1174" s="68"/>
      <c r="JJ1174" s="68"/>
    </row>
    <row r="1175" spans="3:270" s="64" customFormat="1" x14ac:dyDescent="0.15">
      <c r="C1175" s="65"/>
      <c r="G1175" s="66"/>
      <c r="H1175" s="66"/>
      <c r="Y1175" s="68"/>
      <c r="AP1175" s="68"/>
      <c r="BX1175" s="68"/>
      <c r="DF1175" s="68"/>
      <c r="DW1175" s="68"/>
      <c r="EN1175" s="68"/>
      <c r="FI1175" s="68"/>
      <c r="FJ1175" s="68"/>
      <c r="FK1175" s="68"/>
      <c r="GB1175" s="68"/>
      <c r="GS1175" s="68"/>
      <c r="HK1175" s="68"/>
      <c r="IB1175" s="68"/>
      <c r="IS1175" s="68"/>
      <c r="JJ1175" s="68"/>
    </row>
    <row r="1176" spans="3:270" s="64" customFormat="1" x14ac:dyDescent="0.15">
      <c r="C1176" s="65"/>
      <c r="G1176" s="66"/>
      <c r="H1176" s="66"/>
      <c r="Y1176" s="68"/>
      <c r="AP1176" s="68"/>
      <c r="BX1176" s="68"/>
      <c r="DF1176" s="68"/>
      <c r="DW1176" s="68"/>
      <c r="EN1176" s="68"/>
      <c r="FI1176" s="68"/>
      <c r="FJ1176" s="68"/>
      <c r="FK1176" s="68"/>
      <c r="GB1176" s="68"/>
      <c r="GS1176" s="68"/>
      <c r="HK1176" s="68"/>
      <c r="IB1176" s="68"/>
      <c r="IS1176" s="68"/>
      <c r="JJ1176" s="68"/>
    </row>
    <row r="1177" spans="3:270" s="64" customFormat="1" x14ac:dyDescent="0.15">
      <c r="C1177" s="65"/>
      <c r="G1177" s="66"/>
      <c r="H1177" s="66"/>
      <c r="Y1177" s="68"/>
      <c r="AP1177" s="68"/>
      <c r="BX1177" s="68"/>
      <c r="DF1177" s="68"/>
      <c r="DW1177" s="68"/>
      <c r="EN1177" s="68"/>
      <c r="FI1177" s="68"/>
      <c r="FJ1177" s="68"/>
      <c r="FK1177" s="68"/>
      <c r="GB1177" s="68"/>
      <c r="GS1177" s="68"/>
      <c r="HK1177" s="68"/>
      <c r="IB1177" s="68"/>
      <c r="IS1177" s="68"/>
      <c r="JJ1177" s="68"/>
    </row>
    <row r="1178" spans="3:270" s="64" customFormat="1" x14ac:dyDescent="0.15">
      <c r="C1178" s="65"/>
      <c r="G1178" s="66"/>
      <c r="H1178" s="66"/>
      <c r="Y1178" s="68"/>
      <c r="AP1178" s="68"/>
      <c r="BX1178" s="68"/>
      <c r="DF1178" s="68"/>
      <c r="DW1178" s="68"/>
      <c r="EN1178" s="68"/>
      <c r="FI1178" s="68"/>
      <c r="FJ1178" s="68"/>
      <c r="FK1178" s="68"/>
      <c r="GB1178" s="68"/>
      <c r="GS1178" s="68"/>
      <c r="HK1178" s="68"/>
      <c r="IB1178" s="68"/>
      <c r="IS1178" s="68"/>
      <c r="JJ1178" s="68"/>
    </row>
    <row r="1179" spans="3:270" s="64" customFormat="1" x14ac:dyDescent="0.15">
      <c r="C1179" s="65"/>
      <c r="G1179" s="66"/>
      <c r="H1179" s="66"/>
      <c r="Y1179" s="68"/>
      <c r="AP1179" s="68"/>
      <c r="BX1179" s="68"/>
      <c r="DF1179" s="68"/>
      <c r="DW1179" s="68"/>
      <c r="EN1179" s="68"/>
      <c r="FI1179" s="68"/>
      <c r="FJ1179" s="68"/>
      <c r="FK1179" s="68"/>
      <c r="GB1179" s="68"/>
      <c r="GS1179" s="68"/>
      <c r="HK1179" s="68"/>
      <c r="IB1179" s="68"/>
      <c r="IS1179" s="68"/>
      <c r="JJ1179" s="68"/>
    </row>
    <row r="1180" spans="3:270" s="64" customFormat="1" x14ac:dyDescent="0.15">
      <c r="C1180" s="65"/>
      <c r="G1180" s="66"/>
      <c r="H1180" s="66"/>
      <c r="Y1180" s="68"/>
      <c r="AP1180" s="68"/>
      <c r="BX1180" s="68"/>
      <c r="DF1180" s="68"/>
      <c r="DW1180" s="68"/>
      <c r="EN1180" s="68"/>
      <c r="FI1180" s="68"/>
      <c r="FJ1180" s="68"/>
      <c r="FK1180" s="68"/>
      <c r="GB1180" s="68"/>
      <c r="GS1180" s="68"/>
      <c r="HK1180" s="68"/>
      <c r="IB1180" s="68"/>
      <c r="IS1180" s="68"/>
      <c r="JJ1180" s="68"/>
    </row>
    <row r="1181" spans="3:270" s="64" customFormat="1" x14ac:dyDescent="0.15">
      <c r="C1181" s="65"/>
      <c r="G1181" s="66"/>
      <c r="H1181" s="66"/>
      <c r="Y1181" s="68"/>
      <c r="AP1181" s="68"/>
      <c r="BX1181" s="68"/>
      <c r="DF1181" s="68"/>
      <c r="DW1181" s="68"/>
      <c r="EN1181" s="68"/>
      <c r="FI1181" s="68"/>
      <c r="FJ1181" s="68"/>
      <c r="FK1181" s="68"/>
      <c r="GB1181" s="68"/>
      <c r="GS1181" s="68"/>
      <c r="HK1181" s="68"/>
      <c r="IB1181" s="68"/>
      <c r="IS1181" s="68"/>
      <c r="JJ1181" s="68"/>
    </row>
    <row r="1182" spans="3:270" s="64" customFormat="1" x14ac:dyDescent="0.15">
      <c r="C1182" s="65"/>
      <c r="G1182" s="66"/>
      <c r="H1182" s="66"/>
      <c r="Y1182" s="68"/>
      <c r="AP1182" s="68"/>
      <c r="BX1182" s="68"/>
      <c r="DF1182" s="68"/>
      <c r="DW1182" s="68"/>
      <c r="EN1182" s="68"/>
      <c r="FI1182" s="68"/>
      <c r="FJ1182" s="68"/>
      <c r="FK1182" s="68"/>
      <c r="GB1182" s="68"/>
      <c r="GS1182" s="68"/>
      <c r="HK1182" s="68"/>
      <c r="IB1182" s="68"/>
      <c r="IS1182" s="68"/>
      <c r="JJ1182" s="68"/>
    </row>
    <row r="1183" spans="3:270" s="64" customFormat="1" x14ac:dyDescent="0.15">
      <c r="C1183" s="65"/>
      <c r="G1183" s="66"/>
      <c r="H1183" s="66"/>
      <c r="Y1183" s="68"/>
      <c r="AP1183" s="68"/>
      <c r="BX1183" s="68"/>
      <c r="DF1183" s="68"/>
      <c r="DW1183" s="68"/>
      <c r="EN1183" s="68"/>
      <c r="FI1183" s="68"/>
      <c r="FJ1183" s="68"/>
      <c r="FK1183" s="68"/>
      <c r="GB1183" s="68"/>
      <c r="GS1183" s="68"/>
      <c r="HK1183" s="68"/>
      <c r="IB1183" s="68"/>
      <c r="IS1183" s="68"/>
      <c r="JJ1183" s="68"/>
    </row>
    <row r="1184" spans="3:270" s="64" customFormat="1" x14ac:dyDescent="0.15">
      <c r="C1184" s="65"/>
      <c r="G1184" s="66"/>
      <c r="H1184" s="66"/>
      <c r="Y1184" s="68"/>
      <c r="AP1184" s="68"/>
      <c r="BX1184" s="68"/>
      <c r="DF1184" s="68"/>
      <c r="DW1184" s="68"/>
      <c r="EN1184" s="68"/>
      <c r="FI1184" s="68"/>
      <c r="FJ1184" s="68"/>
      <c r="FK1184" s="68"/>
      <c r="GB1184" s="68"/>
      <c r="GS1184" s="68"/>
      <c r="HK1184" s="68"/>
      <c r="IB1184" s="68"/>
      <c r="IS1184" s="68"/>
      <c r="JJ1184" s="68"/>
    </row>
    <row r="1185" spans="3:270" s="64" customFormat="1" x14ac:dyDescent="0.15">
      <c r="C1185" s="65"/>
      <c r="G1185" s="66"/>
      <c r="H1185" s="66"/>
      <c r="Y1185" s="68"/>
      <c r="AP1185" s="68"/>
      <c r="BX1185" s="68"/>
      <c r="DF1185" s="68"/>
      <c r="DW1185" s="68"/>
      <c r="EN1185" s="68"/>
      <c r="FI1185" s="68"/>
      <c r="FJ1185" s="68"/>
      <c r="FK1185" s="68"/>
      <c r="GB1185" s="68"/>
      <c r="GS1185" s="68"/>
      <c r="HK1185" s="68"/>
      <c r="IB1185" s="68"/>
      <c r="IS1185" s="68"/>
      <c r="JJ1185" s="68"/>
    </row>
    <row r="1186" spans="3:270" s="64" customFormat="1" x14ac:dyDescent="0.15">
      <c r="C1186" s="65"/>
      <c r="G1186" s="66"/>
      <c r="H1186" s="66"/>
      <c r="Y1186" s="68"/>
      <c r="AP1186" s="68"/>
      <c r="BX1186" s="68"/>
      <c r="DF1186" s="68"/>
      <c r="DW1186" s="68"/>
      <c r="EN1186" s="68"/>
      <c r="FI1186" s="68"/>
      <c r="FJ1186" s="68"/>
      <c r="FK1186" s="68"/>
      <c r="GB1186" s="68"/>
      <c r="GS1186" s="68"/>
      <c r="HK1186" s="68"/>
      <c r="IB1186" s="68"/>
      <c r="IS1186" s="68"/>
      <c r="JJ1186" s="68"/>
    </row>
    <row r="1187" spans="3:270" s="64" customFormat="1" x14ac:dyDescent="0.15">
      <c r="C1187" s="65"/>
      <c r="G1187" s="66"/>
      <c r="H1187" s="66"/>
      <c r="Y1187" s="68"/>
      <c r="AP1187" s="68"/>
      <c r="BX1187" s="68"/>
      <c r="DF1187" s="68"/>
      <c r="DW1187" s="68"/>
      <c r="EN1187" s="68"/>
      <c r="FI1187" s="68"/>
      <c r="FJ1187" s="68"/>
      <c r="FK1187" s="68"/>
      <c r="GB1187" s="68"/>
      <c r="GS1187" s="68"/>
      <c r="HK1187" s="68"/>
      <c r="IB1187" s="68"/>
      <c r="IS1187" s="68"/>
      <c r="JJ1187" s="68"/>
    </row>
    <row r="1188" spans="3:270" s="64" customFormat="1" x14ac:dyDescent="0.15">
      <c r="C1188" s="65"/>
      <c r="G1188" s="66"/>
      <c r="H1188" s="66"/>
      <c r="Y1188" s="68"/>
      <c r="AP1188" s="68"/>
      <c r="BX1188" s="68"/>
      <c r="DF1188" s="68"/>
      <c r="DW1188" s="68"/>
      <c r="EN1188" s="68"/>
      <c r="FI1188" s="68"/>
      <c r="FJ1188" s="68"/>
      <c r="FK1188" s="68"/>
      <c r="GB1188" s="68"/>
      <c r="GS1188" s="68"/>
      <c r="HK1188" s="68"/>
      <c r="IB1188" s="68"/>
      <c r="IS1188" s="68"/>
      <c r="JJ1188" s="68"/>
    </row>
    <row r="1189" spans="3:270" s="64" customFormat="1" x14ac:dyDescent="0.15">
      <c r="C1189" s="65"/>
      <c r="G1189" s="66"/>
      <c r="H1189" s="66"/>
      <c r="Y1189" s="68"/>
      <c r="AP1189" s="68"/>
      <c r="BX1189" s="68"/>
      <c r="DF1189" s="68"/>
      <c r="DW1189" s="68"/>
      <c r="EN1189" s="68"/>
      <c r="FI1189" s="68"/>
      <c r="FJ1189" s="68"/>
      <c r="FK1189" s="68"/>
      <c r="GB1189" s="68"/>
      <c r="GS1189" s="68"/>
      <c r="HK1189" s="68"/>
      <c r="IB1189" s="68"/>
      <c r="IS1189" s="68"/>
      <c r="JJ1189" s="68"/>
    </row>
    <row r="1190" spans="3:270" s="64" customFormat="1" x14ac:dyDescent="0.15">
      <c r="C1190" s="65"/>
      <c r="G1190" s="66"/>
      <c r="H1190" s="66"/>
      <c r="Y1190" s="68"/>
      <c r="AP1190" s="68"/>
      <c r="BX1190" s="68"/>
      <c r="DF1190" s="68"/>
      <c r="DW1190" s="68"/>
      <c r="EN1190" s="68"/>
      <c r="FI1190" s="68"/>
      <c r="FJ1190" s="68"/>
      <c r="FK1190" s="68"/>
      <c r="GB1190" s="68"/>
      <c r="GS1190" s="68"/>
      <c r="HK1190" s="68"/>
      <c r="IB1190" s="68"/>
      <c r="IS1190" s="68"/>
      <c r="JJ1190" s="68"/>
    </row>
    <row r="1191" spans="3:270" s="64" customFormat="1" x14ac:dyDescent="0.15">
      <c r="C1191" s="65"/>
      <c r="G1191" s="66"/>
      <c r="H1191" s="66"/>
      <c r="Y1191" s="68"/>
      <c r="AP1191" s="68"/>
      <c r="BX1191" s="68"/>
      <c r="DF1191" s="68"/>
      <c r="DW1191" s="68"/>
      <c r="EN1191" s="68"/>
      <c r="FI1191" s="68"/>
      <c r="FJ1191" s="68"/>
      <c r="FK1191" s="68"/>
      <c r="GB1191" s="68"/>
      <c r="GS1191" s="68"/>
      <c r="HK1191" s="68"/>
      <c r="IB1191" s="68"/>
      <c r="IS1191" s="68"/>
      <c r="JJ1191" s="68"/>
    </row>
    <row r="1192" spans="3:270" s="64" customFormat="1" x14ac:dyDescent="0.15">
      <c r="C1192" s="65"/>
      <c r="G1192" s="66"/>
      <c r="H1192" s="66"/>
      <c r="Y1192" s="68"/>
      <c r="AP1192" s="68"/>
      <c r="BX1192" s="68"/>
      <c r="DF1192" s="68"/>
      <c r="DW1192" s="68"/>
      <c r="EN1192" s="68"/>
      <c r="FI1192" s="68"/>
      <c r="FJ1192" s="68"/>
      <c r="FK1192" s="68"/>
      <c r="GB1192" s="68"/>
      <c r="GS1192" s="68"/>
      <c r="HK1192" s="68"/>
      <c r="IB1192" s="68"/>
      <c r="IS1192" s="68"/>
      <c r="JJ1192" s="68"/>
    </row>
    <row r="1193" spans="3:270" s="64" customFormat="1" x14ac:dyDescent="0.15">
      <c r="C1193" s="65"/>
      <c r="G1193" s="66"/>
      <c r="H1193" s="66"/>
      <c r="Y1193" s="68"/>
      <c r="AP1193" s="68"/>
      <c r="BX1193" s="68"/>
      <c r="DF1193" s="68"/>
      <c r="DW1193" s="68"/>
      <c r="EN1193" s="68"/>
      <c r="FI1193" s="68"/>
      <c r="FJ1193" s="68"/>
      <c r="FK1193" s="68"/>
      <c r="GB1193" s="68"/>
      <c r="GS1193" s="68"/>
      <c r="HK1193" s="68"/>
      <c r="IB1193" s="68"/>
      <c r="IS1193" s="68"/>
      <c r="JJ1193" s="68"/>
    </row>
    <row r="1194" spans="3:270" s="64" customFormat="1" x14ac:dyDescent="0.15">
      <c r="C1194" s="65"/>
      <c r="G1194" s="66"/>
      <c r="H1194" s="66"/>
      <c r="Y1194" s="68"/>
      <c r="AP1194" s="68"/>
      <c r="BX1194" s="68"/>
      <c r="DF1194" s="68"/>
      <c r="DW1194" s="68"/>
      <c r="EN1194" s="68"/>
      <c r="FI1194" s="68"/>
      <c r="FJ1194" s="68"/>
      <c r="FK1194" s="68"/>
      <c r="GB1194" s="68"/>
      <c r="GS1194" s="68"/>
      <c r="HK1194" s="68"/>
      <c r="IB1194" s="68"/>
      <c r="IS1194" s="68"/>
      <c r="JJ1194" s="68"/>
    </row>
    <row r="1195" spans="3:270" s="64" customFormat="1" x14ac:dyDescent="0.15">
      <c r="C1195" s="65"/>
      <c r="G1195" s="66"/>
      <c r="H1195" s="66"/>
      <c r="Y1195" s="68"/>
      <c r="AP1195" s="68"/>
      <c r="BX1195" s="68"/>
      <c r="DF1195" s="68"/>
      <c r="DW1195" s="68"/>
      <c r="EN1195" s="68"/>
      <c r="FI1195" s="68"/>
      <c r="FJ1195" s="68"/>
      <c r="FK1195" s="68"/>
      <c r="GB1195" s="68"/>
      <c r="GS1195" s="68"/>
      <c r="HK1195" s="68"/>
      <c r="IB1195" s="68"/>
      <c r="IS1195" s="68"/>
      <c r="JJ1195" s="68"/>
    </row>
    <row r="1196" spans="3:270" s="64" customFormat="1" x14ac:dyDescent="0.15">
      <c r="C1196" s="65"/>
      <c r="G1196" s="66"/>
      <c r="H1196" s="66"/>
      <c r="Y1196" s="68"/>
      <c r="AP1196" s="68"/>
      <c r="BX1196" s="68"/>
      <c r="DF1196" s="68"/>
      <c r="DW1196" s="68"/>
      <c r="EN1196" s="68"/>
      <c r="FI1196" s="68"/>
      <c r="FJ1196" s="68"/>
      <c r="FK1196" s="68"/>
      <c r="GB1196" s="68"/>
      <c r="GS1196" s="68"/>
      <c r="HK1196" s="68"/>
      <c r="IB1196" s="68"/>
      <c r="IS1196" s="68"/>
      <c r="JJ1196" s="68"/>
    </row>
    <row r="1197" spans="3:270" s="64" customFormat="1" x14ac:dyDescent="0.15">
      <c r="C1197" s="65"/>
      <c r="G1197" s="66"/>
      <c r="H1197" s="66"/>
      <c r="Y1197" s="68"/>
      <c r="AP1197" s="68"/>
      <c r="BX1197" s="68"/>
      <c r="DF1197" s="68"/>
      <c r="DW1197" s="68"/>
      <c r="EN1197" s="68"/>
      <c r="FI1197" s="68"/>
      <c r="FJ1197" s="68"/>
      <c r="FK1197" s="68"/>
      <c r="GB1197" s="68"/>
      <c r="GS1197" s="68"/>
      <c r="HK1197" s="68"/>
      <c r="IB1197" s="68"/>
      <c r="IS1197" s="68"/>
      <c r="JJ1197" s="68"/>
    </row>
    <row r="1198" spans="3:270" s="64" customFormat="1" x14ac:dyDescent="0.15">
      <c r="C1198" s="65"/>
      <c r="G1198" s="66"/>
      <c r="H1198" s="66"/>
      <c r="Y1198" s="68"/>
      <c r="AP1198" s="68"/>
      <c r="BX1198" s="68"/>
      <c r="DF1198" s="68"/>
      <c r="DW1198" s="68"/>
      <c r="EN1198" s="68"/>
      <c r="FI1198" s="68"/>
      <c r="FJ1198" s="68"/>
      <c r="FK1198" s="68"/>
      <c r="GB1198" s="68"/>
      <c r="GS1198" s="68"/>
      <c r="HK1198" s="68"/>
      <c r="IB1198" s="68"/>
      <c r="IS1198" s="68"/>
      <c r="JJ1198" s="68"/>
    </row>
    <row r="1199" spans="3:270" s="64" customFormat="1" x14ac:dyDescent="0.15">
      <c r="C1199" s="65"/>
      <c r="G1199" s="66"/>
      <c r="H1199" s="66"/>
      <c r="Y1199" s="68"/>
      <c r="AP1199" s="68"/>
      <c r="BX1199" s="68"/>
      <c r="DF1199" s="68"/>
      <c r="DW1199" s="68"/>
      <c r="EN1199" s="68"/>
      <c r="FI1199" s="68"/>
      <c r="FJ1199" s="68"/>
      <c r="FK1199" s="68"/>
      <c r="GB1199" s="68"/>
      <c r="GS1199" s="68"/>
      <c r="HK1199" s="68"/>
      <c r="IB1199" s="68"/>
      <c r="IS1199" s="68"/>
      <c r="JJ1199" s="68"/>
    </row>
    <row r="1200" spans="3:270" s="64" customFormat="1" x14ac:dyDescent="0.15">
      <c r="C1200" s="65"/>
      <c r="G1200" s="66"/>
      <c r="H1200" s="66"/>
      <c r="Y1200" s="68"/>
      <c r="AP1200" s="68"/>
      <c r="BX1200" s="68"/>
      <c r="DF1200" s="68"/>
      <c r="DW1200" s="68"/>
      <c r="EN1200" s="68"/>
      <c r="FI1200" s="68"/>
      <c r="FJ1200" s="68"/>
      <c r="FK1200" s="68"/>
      <c r="GB1200" s="68"/>
      <c r="GS1200" s="68"/>
      <c r="HK1200" s="68"/>
      <c r="IB1200" s="68"/>
      <c r="IS1200" s="68"/>
      <c r="JJ1200" s="68"/>
    </row>
    <row r="1201" spans="3:270" s="64" customFormat="1" x14ac:dyDescent="0.15">
      <c r="C1201" s="65"/>
      <c r="G1201" s="66"/>
      <c r="H1201" s="66"/>
      <c r="Y1201" s="68"/>
      <c r="AP1201" s="68"/>
      <c r="BX1201" s="68"/>
      <c r="DF1201" s="68"/>
      <c r="DW1201" s="68"/>
      <c r="EN1201" s="68"/>
      <c r="FI1201" s="68"/>
      <c r="FJ1201" s="68"/>
      <c r="FK1201" s="68"/>
      <c r="GB1201" s="68"/>
      <c r="GS1201" s="68"/>
      <c r="HK1201" s="68"/>
      <c r="IB1201" s="68"/>
      <c r="IS1201" s="68"/>
      <c r="JJ1201" s="68"/>
    </row>
    <row r="1202" spans="3:270" s="64" customFormat="1" x14ac:dyDescent="0.15">
      <c r="C1202" s="65"/>
      <c r="G1202" s="66"/>
      <c r="H1202" s="66"/>
      <c r="Y1202" s="68"/>
      <c r="AP1202" s="68"/>
      <c r="BX1202" s="68"/>
      <c r="DF1202" s="68"/>
      <c r="DW1202" s="68"/>
      <c r="EN1202" s="68"/>
      <c r="FI1202" s="68"/>
      <c r="FJ1202" s="68"/>
      <c r="FK1202" s="68"/>
      <c r="GB1202" s="68"/>
      <c r="GS1202" s="68"/>
      <c r="HK1202" s="68"/>
      <c r="IB1202" s="68"/>
      <c r="IS1202" s="68"/>
      <c r="JJ1202" s="68"/>
    </row>
    <row r="1203" spans="3:270" s="64" customFormat="1" x14ac:dyDescent="0.15">
      <c r="C1203" s="65"/>
      <c r="G1203" s="66"/>
      <c r="H1203" s="66"/>
      <c r="Y1203" s="68"/>
      <c r="AP1203" s="68"/>
      <c r="BX1203" s="68"/>
      <c r="DF1203" s="68"/>
      <c r="DW1203" s="68"/>
      <c r="EN1203" s="68"/>
      <c r="FI1203" s="68"/>
      <c r="FJ1203" s="68"/>
      <c r="FK1203" s="68"/>
      <c r="GB1203" s="68"/>
      <c r="GS1203" s="68"/>
      <c r="HK1203" s="68"/>
      <c r="IB1203" s="68"/>
      <c r="IS1203" s="68"/>
      <c r="JJ1203" s="68"/>
    </row>
    <row r="1204" spans="3:270" s="64" customFormat="1" x14ac:dyDescent="0.15">
      <c r="C1204" s="65"/>
      <c r="G1204" s="66"/>
      <c r="H1204" s="66"/>
      <c r="Y1204" s="68"/>
      <c r="AP1204" s="68"/>
      <c r="BX1204" s="68"/>
      <c r="DF1204" s="68"/>
      <c r="DW1204" s="68"/>
      <c r="EN1204" s="68"/>
      <c r="FI1204" s="68"/>
      <c r="FJ1204" s="68"/>
      <c r="FK1204" s="68"/>
      <c r="GB1204" s="68"/>
      <c r="GS1204" s="68"/>
      <c r="HK1204" s="68"/>
      <c r="IB1204" s="68"/>
      <c r="IS1204" s="68"/>
      <c r="JJ1204" s="68"/>
    </row>
    <row r="1205" spans="3:270" s="64" customFormat="1" x14ac:dyDescent="0.15">
      <c r="C1205" s="65"/>
      <c r="G1205" s="66"/>
      <c r="H1205" s="66"/>
      <c r="Y1205" s="68"/>
      <c r="AP1205" s="68"/>
      <c r="BX1205" s="68"/>
      <c r="DF1205" s="68"/>
      <c r="DW1205" s="68"/>
      <c r="EN1205" s="68"/>
      <c r="FI1205" s="68"/>
      <c r="FJ1205" s="68"/>
      <c r="FK1205" s="68"/>
      <c r="GB1205" s="68"/>
      <c r="GS1205" s="68"/>
      <c r="HK1205" s="68"/>
      <c r="IB1205" s="68"/>
      <c r="IS1205" s="68"/>
      <c r="JJ1205" s="68"/>
    </row>
    <row r="1206" spans="3:270" s="64" customFormat="1" x14ac:dyDescent="0.15">
      <c r="C1206" s="65"/>
      <c r="G1206" s="66"/>
      <c r="H1206" s="66"/>
      <c r="Y1206" s="68"/>
      <c r="AP1206" s="68"/>
      <c r="BX1206" s="68"/>
      <c r="DF1206" s="68"/>
      <c r="DW1206" s="68"/>
      <c r="EN1206" s="68"/>
      <c r="FI1206" s="68"/>
      <c r="FJ1206" s="68"/>
      <c r="FK1206" s="68"/>
      <c r="GB1206" s="68"/>
      <c r="GS1206" s="68"/>
      <c r="HK1206" s="68"/>
      <c r="IB1206" s="68"/>
      <c r="IS1206" s="68"/>
      <c r="JJ1206" s="68"/>
    </row>
    <row r="1207" spans="3:270" s="64" customFormat="1" x14ac:dyDescent="0.15">
      <c r="C1207" s="65"/>
      <c r="G1207" s="66"/>
      <c r="H1207" s="66"/>
      <c r="Y1207" s="68"/>
      <c r="AP1207" s="68"/>
      <c r="BX1207" s="68"/>
      <c r="DF1207" s="68"/>
      <c r="DW1207" s="68"/>
      <c r="EN1207" s="68"/>
      <c r="FI1207" s="68"/>
      <c r="FJ1207" s="68"/>
      <c r="FK1207" s="68"/>
      <c r="GB1207" s="68"/>
      <c r="GS1207" s="68"/>
      <c r="HK1207" s="68"/>
      <c r="IB1207" s="68"/>
      <c r="IS1207" s="68"/>
      <c r="JJ1207" s="68"/>
    </row>
    <row r="1208" spans="3:270" s="64" customFormat="1" x14ac:dyDescent="0.15">
      <c r="C1208" s="65"/>
      <c r="G1208" s="66"/>
      <c r="H1208" s="66"/>
      <c r="Y1208" s="68"/>
      <c r="AP1208" s="68"/>
      <c r="BX1208" s="68"/>
      <c r="DF1208" s="68"/>
      <c r="DW1208" s="68"/>
      <c r="EN1208" s="68"/>
      <c r="FI1208" s="68"/>
      <c r="FJ1208" s="68"/>
      <c r="FK1208" s="68"/>
      <c r="GB1208" s="68"/>
      <c r="GS1208" s="68"/>
      <c r="HK1208" s="68"/>
      <c r="IB1208" s="68"/>
      <c r="IS1208" s="68"/>
      <c r="JJ1208" s="68"/>
    </row>
    <row r="1209" spans="3:270" s="64" customFormat="1" x14ac:dyDescent="0.15">
      <c r="C1209" s="65"/>
      <c r="G1209" s="66"/>
      <c r="H1209" s="66"/>
      <c r="Y1209" s="68"/>
      <c r="AP1209" s="68"/>
      <c r="BX1209" s="68"/>
      <c r="DF1209" s="68"/>
      <c r="DW1209" s="68"/>
      <c r="EN1209" s="68"/>
      <c r="FI1209" s="68"/>
      <c r="FJ1209" s="68"/>
      <c r="FK1209" s="68"/>
      <c r="GB1209" s="68"/>
      <c r="GS1209" s="68"/>
      <c r="HK1209" s="68"/>
      <c r="IB1209" s="68"/>
      <c r="IS1209" s="68"/>
      <c r="JJ1209" s="68"/>
    </row>
    <row r="1210" spans="3:270" s="64" customFormat="1" x14ac:dyDescent="0.15">
      <c r="C1210" s="65"/>
      <c r="G1210" s="66"/>
      <c r="H1210" s="66"/>
      <c r="Y1210" s="68"/>
      <c r="AP1210" s="68"/>
      <c r="BX1210" s="68"/>
      <c r="DF1210" s="68"/>
      <c r="DW1210" s="68"/>
      <c r="EN1210" s="68"/>
      <c r="FI1210" s="68"/>
      <c r="FJ1210" s="68"/>
      <c r="FK1210" s="68"/>
      <c r="GB1210" s="68"/>
      <c r="GS1210" s="68"/>
      <c r="HK1210" s="68"/>
      <c r="IB1210" s="68"/>
      <c r="IS1210" s="68"/>
      <c r="JJ1210" s="68"/>
    </row>
    <row r="1211" spans="3:270" s="64" customFormat="1" x14ac:dyDescent="0.15">
      <c r="C1211" s="65"/>
      <c r="G1211" s="66"/>
      <c r="H1211" s="66"/>
      <c r="Y1211" s="68"/>
      <c r="AP1211" s="68"/>
      <c r="BX1211" s="68"/>
      <c r="DF1211" s="68"/>
      <c r="DW1211" s="68"/>
      <c r="EN1211" s="68"/>
      <c r="FI1211" s="68"/>
      <c r="FJ1211" s="68"/>
      <c r="FK1211" s="68"/>
      <c r="GB1211" s="68"/>
      <c r="GS1211" s="68"/>
      <c r="HK1211" s="68"/>
      <c r="IB1211" s="68"/>
      <c r="IS1211" s="68"/>
      <c r="JJ1211" s="68"/>
    </row>
    <row r="1212" spans="3:270" s="64" customFormat="1" x14ac:dyDescent="0.15">
      <c r="C1212" s="65"/>
      <c r="G1212" s="66"/>
      <c r="H1212" s="66"/>
      <c r="Y1212" s="68"/>
      <c r="AP1212" s="68"/>
      <c r="BX1212" s="68"/>
      <c r="DF1212" s="68"/>
      <c r="DW1212" s="68"/>
      <c r="EN1212" s="68"/>
      <c r="FI1212" s="68"/>
      <c r="FJ1212" s="68"/>
      <c r="FK1212" s="68"/>
      <c r="GB1212" s="68"/>
      <c r="GS1212" s="68"/>
      <c r="HK1212" s="68"/>
      <c r="IB1212" s="68"/>
      <c r="IS1212" s="68"/>
      <c r="JJ1212" s="68"/>
    </row>
    <row r="1213" spans="3:270" s="64" customFormat="1" x14ac:dyDescent="0.15">
      <c r="C1213" s="65"/>
      <c r="G1213" s="66"/>
      <c r="H1213" s="66"/>
      <c r="Y1213" s="68"/>
      <c r="AP1213" s="68"/>
      <c r="BX1213" s="68"/>
      <c r="DF1213" s="68"/>
      <c r="DW1213" s="68"/>
      <c r="EN1213" s="68"/>
      <c r="FI1213" s="68"/>
      <c r="FJ1213" s="68"/>
      <c r="FK1213" s="68"/>
      <c r="GB1213" s="68"/>
      <c r="GS1213" s="68"/>
      <c r="HK1213" s="68"/>
      <c r="IB1213" s="68"/>
      <c r="IS1213" s="68"/>
      <c r="JJ1213" s="68"/>
    </row>
    <row r="1214" spans="3:270" s="64" customFormat="1" x14ac:dyDescent="0.15">
      <c r="C1214" s="65"/>
      <c r="G1214" s="66"/>
      <c r="H1214" s="66"/>
      <c r="Y1214" s="68"/>
      <c r="AP1214" s="68"/>
      <c r="BX1214" s="68"/>
      <c r="DF1214" s="68"/>
      <c r="DW1214" s="68"/>
      <c r="EN1214" s="68"/>
      <c r="FI1214" s="68"/>
      <c r="FJ1214" s="68"/>
      <c r="FK1214" s="68"/>
      <c r="GB1214" s="68"/>
      <c r="GS1214" s="68"/>
      <c r="HK1214" s="68"/>
      <c r="IB1214" s="68"/>
      <c r="IS1214" s="68"/>
      <c r="JJ1214" s="68"/>
    </row>
    <row r="1215" spans="3:270" s="64" customFormat="1" x14ac:dyDescent="0.15">
      <c r="C1215" s="65"/>
      <c r="G1215" s="66"/>
      <c r="H1215" s="66"/>
      <c r="Y1215" s="68"/>
      <c r="AP1215" s="68"/>
      <c r="BX1215" s="68"/>
      <c r="DF1215" s="68"/>
      <c r="DW1215" s="68"/>
      <c r="EN1215" s="68"/>
      <c r="FI1215" s="68"/>
      <c r="FJ1215" s="68"/>
      <c r="FK1215" s="68"/>
      <c r="GB1215" s="68"/>
      <c r="GS1215" s="68"/>
      <c r="HK1215" s="68"/>
      <c r="IB1215" s="68"/>
      <c r="IS1215" s="68"/>
      <c r="JJ1215" s="68"/>
    </row>
    <row r="1216" spans="3:270" s="64" customFormat="1" x14ac:dyDescent="0.15">
      <c r="C1216" s="65"/>
      <c r="G1216" s="66"/>
      <c r="H1216" s="66"/>
      <c r="Y1216" s="68"/>
      <c r="AP1216" s="68"/>
      <c r="BX1216" s="68"/>
      <c r="DF1216" s="68"/>
      <c r="DW1216" s="68"/>
      <c r="EN1216" s="68"/>
      <c r="FI1216" s="68"/>
      <c r="FJ1216" s="68"/>
      <c r="FK1216" s="68"/>
      <c r="GB1216" s="68"/>
      <c r="GS1216" s="68"/>
      <c r="HK1216" s="68"/>
      <c r="IB1216" s="68"/>
      <c r="IS1216" s="68"/>
      <c r="JJ1216" s="68"/>
    </row>
    <row r="1217" spans="3:270" s="64" customFormat="1" x14ac:dyDescent="0.15">
      <c r="C1217" s="65"/>
      <c r="G1217" s="66"/>
      <c r="H1217" s="66"/>
      <c r="Y1217" s="68"/>
      <c r="AP1217" s="68"/>
      <c r="BX1217" s="68"/>
      <c r="DF1217" s="68"/>
      <c r="DW1217" s="68"/>
      <c r="EN1217" s="68"/>
      <c r="FI1217" s="68"/>
      <c r="FJ1217" s="68"/>
      <c r="FK1217" s="68"/>
      <c r="GB1217" s="68"/>
      <c r="GS1217" s="68"/>
      <c r="HK1217" s="68"/>
      <c r="IB1217" s="68"/>
      <c r="IS1217" s="68"/>
      <c r="JJ1217" s="68"/>
    </row>
    <row r="1218" spans="3:270" s="64" customFormat="1" x14ac:dyDescent="0.15">
      <c r="C1218" s="65"/>
      <c r="G1218" s="66"/>
      <c r="H1218" s="66"/>
      <c r="Y1218" s="68"/>
      <c r="AP1218" s="68"/>
      <c r="BX1218" s="68"/>
      <c r="DF1218" s="68"/>
      <c r="DW1218" s="68"/>
      <c r="EN1218" s="68"/>
      <c r="FI1218" s="68"/>
      <c r="FJ1218" s="68"/>
      <c r="FK1218" s="68"/>
      <c r="GB1218" s="68"/>
      <c r="GS1218" s="68"/>
      <c r="HK1218" s="68"/>
      <c r="IB1218" s="68"/>
      <c r="IS1218" s="68"/>
      <c r="JJ1218" s="68"/>
    </row>
    <row r="1219" spans="3:270" s="64" customFormat="1" x14ac:dyDescent="0.15">
      <c r="C1219" s="65"/>
      <c r="G1219" s="66"/>
      <c r="H1219" s="66"/>
      <c r="Y1219" s="68"/>
      <c r="AP1219" s="68"/>
      <c r="BX1219" s="68"/>
      <c r="DF1219" s="68"/>
      <c r="DW1219" s="68"/>
      <c r="EN1219" s="68"/>
      <c r="FI1219" s="68"/>
      <c r="FJ1219" s="68"/>
      <c r="FK1219" s="68"/>
      <c r="GB1219" s="68"/>
      <c r="GS1219" s="68"/>
      <c r="HK1219" s="68"/>
      <c r="IB1219" s="68"/>
      <c r="IS1219" s="68"/>
      <c r="JJ1219" s="68"/>
    </row>
    <row r="1220" spans="3:270" s="64" customFormat="1" x14ac:dyDescent="0.15">
      <c r="C1220" s="65"/>
      <c r="G1220" s="66"/>
      <c r="H1220" s="66"/>
      <c r="Y1220" s="68"/>
      <c r="AP1220" s="68"/>
      <c r="BX1220" s="68"/>
      <c r="DF1220" s="68"/>
      <c r="DW1220" s="68"/>
      <c r="EN1220" s="68"/>
      <c r="FI1220" s="68"/>
      <c r="FJ1220" s="68"/>
      <c r="FK1220" s="68"/>
      <c r="GB1220" s="68"/>
      <c r="GS1220" s="68"/>
      <c r="HK1220" s="68"/>
      <c r="IB1220" s="68"/>
      <c r="IS1220" s="68"/>
      <c r="JJ1220" s="68"/>
    </row>
    <row r="1221" spans="3:270" s="64" customFormat="1" x14ac:dyDescent="0.15">
      <c r="C1221" s="65"/>
      <c r="G1221" s="66"/>
      <c r="H1221" s="66"/>
      <c r="Y1221" s="68"/>
      <c r="AP1221" s="68"/>
      <c r="BX1221" s="68"/>
      <c r="DF1221" s="68"/>
      <c r="DW1221" s="68"/>
      <c r="EN1221" s="68"/>
      <c r="FI1221" s="68"/>
      <c r="FJ1221" s="68"/>
      <c r="FK1221" s="68"/>
      <c r="GB1221" s="68"/>
      <c r="GS1221" s="68"/>
      <c r="HK1221" s="68"/>
      <c r="IB1221" s="68"/>
      <c r="IS1221" s="68"/>
      <c r="JJ1221" s="68"/>
    </row>
    <row r="1222" spans="3:270" s="64" customFormat="1" x14ac:dyDescent="0.15">
      <c r="C1222" s="65"/>
      <c r="G1222" s="66"/>
      <c r="H1222" s="66"/>
      <c r="Y1222" s="68"/>
      <c r="AP1222" s="68"/>
      <c r="BX1222" s="68"/>
      <c r="DF1222" s="68"/>
      <c r="DW1222" s="68"/>
      <c r="EN1222" s="68"/>
      <c r="FI1222" s="68"/>
      <c r="FJ1222" s="68"/>
      <c r="FK1222" s="68"/>
      <c r="GB1222" s="68"/>
      <c r="GS1222" s="68"/>
      <c r="HK1222" s="68"/>
      <c r="IB1222" s="68"/>
      <c r="IS1222" s="68"/>
      <c r="JJ1222" s="68"/>
    </row>
    <row r="1223" spans="3:270" s="64" customFormat="1" x14ac:dyDescent="0.15">
      <c r="C1223" s="65"/>
      <c r="G1223" s="66"/>
      <c r="H1223" s="66"/>
      <c r="Y1223" s="68"/>
      <c r="AP1223" s="68"/>
      <c r="BX1223" s="68"/>
      <c r="DF1223" s="68"/>
      <c r="DW1223" s="68"/>
      <c r="EN1223" s="68"/>
      <c r="FI1223" s="68"/>
      <c r="FJ1223" s="68"/>
      <c r="FK1223" s="68"/>
      <c r="GB1223" s="68"/>
      <c r="GS1223" s="68"/>
      <c r="HK1223" s="68"/>
      <c r="IB1223" s="68"/>
      <c r="IS1223" s="68"/>
      <c r="JJ1223" s="68"/>
    </row>
    <row r="1224" spans="3:270" s="64" customFormat="1" x14ac:dyDescent="0.15">
      <c r="C1224" s="65"/>
      <c r="G1224" s="66"/>
      <c r="H1224" s="66"/>
      <c r="Y1224" s="68"/>
      <c r="AP1224" s="68"/>
      <c r="BX1224" s="68"/>
      <c r="DF1224" s="68"/>
      <c r="DW1224" s="68"/>
      <c r="EN1224" s="68"/>
      <c r="FI1224" s="68"/>
      <c r="FJ1224" s="68"/>
      <c r="FK1224" s="68"/>
      <c r="GB1224" s="68"/>
      <c r="GS1224" s="68"/>
      <c r="HK1224" s="68"/>
      <c r="IB1224" s="68"/>
      <c r="IS1224" s="68"/>
      <c r="JJ1224" s="68"/>
    </row>
    <row r="1225" spans="3:270" s="64" customFormat="1" x14ac:dyDescent="0.15">
      <c r="C1225" s="65"/>
      <c r="G1225" s="66"/>
      <c r="H1225" s="66"/>
      <c r="Y1225" s="68"/>
      <c r="AP1225" s="68"/>
      <c r="BX1225" s="68"/>
      <c r="DF1225" s="68"/>
      <c r="DW1225" s="68"/>
      <c r="EN1225" s="68"/>
      <c r="FI1225" s="68"/>
      <c r="FJ1225" s="68"/>
      <c r="FK1225" s="68"/>
      <c r="GB1225" s="68"/>
      <c r="GS1225" s="68"/>
      <c r="HK1225" s="68"/>
      <c r="IB1225" s="68"/>
      <c r="IS1225" s="68"/>
      <c r="JJ1225" s="68"/>
    </row>
    <row r="1226" spans="3:270" s="64" customFormat="1" x14ac:dyDescent="0.15">
      <c r="C1226" s="65"/>
      <c r="G1226" s="66"/>
      <c r="H1226" s="66"/>
      <c r="Y1226" s="68"/>
      <c r="AP1226" s="68"/>
      <c r="BX1226" s="68"/>
      <c r="DF1226" s="68"/>
      <c r="DW1226" s="68"/>
      <c r="EN1226" s="68"/>
      <c r="FI1226" s="68"/>
      <c r="FJ1226" s="68"/>
      <c r="FK1226" s="68"/>
      <c r="GB1226" s="68"/>
      <c r="GS1226" s="68"/>
      <c r="HK1226" s="68"/>
      <c r="IB1226" s="68"/>
      <c r="IS1226" s="68"/>
      <c r="JJ1226" s="68"/>
    </row>
    <row r="1227" spans="3:270" s="64" customFormat="1" x14ac:dyDescent="0.15">
      <c r="C1227" s="65"/>
      <c r="G1227" s="66"/>
      <c r="H1227" s="66"/>
      <c r="Y1227" s="68"/>
      <c r="AP1227" s="68"/>
      <c r="BX1227" s="68"/>
      <c r="DF1227" s="68"/>
      <c r="DW1227" s="68"/>
      <c r="EN1227" s="68"/>
      <c r="FI1227" s="68"/>
      <c r="FJ1227" s="68"/>
      <c r="FK1227" s="68"/>
      <c r="GB1227" s="68"/>
      <c r="GS1227" s="68"/>
      <c r="HK1227" s="68"/>
      <c r="IB1227" s="68"/>
      <c r="IS1227" s="68"/>
      <c r="JJ1227" s="68"/>
    </row>
    <row r="1228" spans="3:270" s="64" customFormat="1" x14ac:dyDescent="0.15">
      <c r="C1228" s="65"/>
      <c r="G1228" s="66"/>
      <c r="H1228" s="66"/>
      <c r="Y1228" s="68"/>
      <c r="AP1228" s="68"/>
      <c r="BX1228" s="68"/>
      <c r="DF1228" s="68"/>
      <c r="DW1228" s="68"/>
      <c r="EN1228" s="68"/>
      <c r="FI1228" s="68"/>
      <c r="FJ1228" s="68"/>
      <c r="FK1228" s="68"/>
      <c r="GB1228" s="68"/>
      <c r="GS1228" s="68"/>
      <c r="HK1228" s="68"/>
      <c r="IB1228" s="68"/>
      <c r="IS1228" s="68"/>
      <c r="JJ1228" s="68"/>
    </row>
    <row r="1229" spans="3:270" s="64" customFormat="1" x14ac:dyDescent="0.15">
      <c r="C1229" s="65"/>
      <c r="G1229" s="66"/>
      <c r="H1229" s="66"/>
      <c r="Y1229" s="68"/>
      <c r="AP1229" s="68"/>
      <c r="BX1229" s="68"/>
      <c r="DF1229" s="68"/>
      <c r="DW1229" s="68"/>
      <c r="EN1229" s="68"/>
      <c r="FI1229" s="68"/>
      <c r="FJ1229" s="68"/>
      <c r="FK1229" s="68"/>
      <c r="GB1229" s="68"/>
      <c r="GS1229" s="68"/>
      <c r="HK1229" s="68"/>
      <c r="IB1229" s="68"/>
      <c r="IS1229" s="68"/>
      <c r="JJ1229" s="68"/>
    </row>
    <row r="1230" spans="3:270" s="64" customFormat="1" x14ac:dyDescent="0.15">
      <c r="C1230" s="65"/>
      <c r="G1230" s="66"/>
      <c r="H1230" s="66"/>
      <c r="Y1230" s="68"/>
      <c r="AP1230" s="68"/>
      <c r="BX1230" s="68"/>
      <c r="DF1230" s="68"/>
      <c r="DW1230" s="68"/>
      <c r="EN1230" s="68"/>
      <c r="FI1230" s="68"/>
      <c r="FJ1230" s="68"/>
      <c r="FK1230" s="68"/>
      <c r="GB1230" s="68"/>
      <c r="GS1230" s="68"/>
      <c r="HK1230" s="68"/>
      <c r="IB1230" s="68"/>
      <c r="IS1230" s="68"/>
      <c r="JJ1230" s="68"/>
    </row>
    <row r="1231" spans="3:270" s="64" customFormat="1" x14ac:dyDescent="0.15">
      <c r="C1231" s="65"/>
      <c r="G1231" s="66"/>
      <c r="H1231" s="66"/>
      <c r="Y1231" s="68"/>
      <c r="AP1231" s="68"/>
      <c r="BX1231" s="68"/>
      <c r="DF1231" s="68"/>
      <c r="DW1231" s="68"/>
      <c r="EN1231" s="68"/>
      <c r="FI1231" s="68"/>
      <c r="FJ1231" s="68"/>
      <c r="FK1231" s="68"/>
      <c r="GB1231" s="68"/>
      <c r="GS1231" s="68"/>
      <c r="HK1231" s="68"/>
      <c r="IB1231" s="68"/>
      <c r="IS1231" s="68"/>
      <c r="JJ1231" s="68"/>
    </row>
    <row r="1232" spans="3:270" s="64" customFormat="1" x14ac:dyDescent="0.15">
      <c r="C1232" s="65"/>
      <c r="G1232" s="66"/>
      <c r="H1232" s="66"/>
      <c r="Y1232" s="68"/>
      <c r="AP1232" s="68"/>
      <c r="BX1232" s="68"/>
      <c r="DF1232" s="68"/>
      <c r="DW1232" s="68"/>
      <c r="EN1232" s="68"/>
      <c r="FI1232" s="68"/>
      <c r="FJ1232" s="68"/>
      <c r="FK1232" s="68"/>
      <c r="GB1232" s="68"/>
      <c r="GS1232" s="68"/>
      <c r="HK1232" s="68"/>
      <c r="IB1232" s="68"/>
      <c r="IS1232" s="68"/>
      <c r="JJ1232" s="68"/>
    </row>
    <row r="1233" spans="3:270" s="64" customFormat="1" x14ac:dyDescent="0.15">
      <c r="C1233" s="65"/>
      <c r="G1233" s="66"/>
      <c r="H1233" s="66"/>
      <c r="Y1233" s="68"/>
      <c r="AP1233" s="68"/>
      <c r="BX1233" s="68"/>
      <c r="DF1233" s="68"/>
      <c r="DW1233" s="68"/>
      <c r="EN1233" s="68"/>
      <c r="FI1233" s="68"/>
      <c r="FJ1233" s="68"/>
      <c r="FK1233" s="68"/>
      <c r="GB1233" s="68"/>
      <c r="GS1233" s="68"/>
      <c r="HK1233" s="68"/>
      <c r="IB1233" s="68"/>
      <c r="IS1233" s="68"/>
      <c r="JJ1233" s="68"/>
    </row>
    <row r="1234" spans="3:270" s="64" customFormat="1" x14ac:dyDescent="0.15">
      <c r="C1234" s="65"/>
      <c r="G1234" s="66"/>
      <c r="H1234" s="66"/>
      <c r="Y1234" s="68"/>
      <c r="AP1234" s="68"/>
      <c r="BX1234" s="68"/>
      <c r="DF1234" s="68"/>
      <c r="DW1234" s="68"/>
      <c r="EN1234" s="68"/>
      <c r="FI1234" s="68"/>
      <c r="FJ1234" s="68"/>
      <c r="FK1234" s="68"/>
      <c r="GB1234" s="68"/>
      <c r="GS1234" s="68"/>
      <c r="HK1234" s="68"/>
      <c r="IB1234" s="68"/>
      <c r="IS1234" s="68"/>
      <c r="JJ1234" s="68"/>
    </row>
    <row r="1235" spans="3:270" s="64" customFormat="1" x14ac:dyDescent="0.15">
      <c r="C1235" s="65"/>
      <c r="G1235" s="66"/>
      <c r="H1235" s="66"/>
      <c r="Y1235" s="68"/>
      <c r="AP1235" s="68"/>
      <c r="BX1235" s="68"/>
      <c r="DF1235" s="68"/>
      <c r="DW1235" s="68"/>
      <c r="EN1235" s="68"/>
      <c r="FI1235" s="68"/>
      <c r="FJ1235" s="68"/>
      <c r="FK1235" s="68"/>
      <c r="GB1235" s="68"/>
      <c r="GS1235" s="68"/>
      <c r="HK1235" s="68"/>
      <c r="IB1235" s="68"/>
      <c r="IS1235" s="68"/>
      <c r="JJ1235" s="68"/>
    </row>
    <row r="1236" spans="3:270" s="64" customFormat="1" x14ac:dyDescent="0.15">
      <c r="C1236" s="65"/>
      <c r="G1236" s="66"/>
      <c r="H1236" s="66"/>
      <c r="Y1236" s="68"/>
      <c r="AP1236" s="68"/>
      <c r="BX1236" s="68"/>
      <c r="DF1236" s="68"/>
      <c r="DW1236" s="68"/>
      <c r="EN1236" s="68"/>
      <c r="FI1236" s="68"/>
      <c r="FJ1236" s="68"/>
      <c r="FK1236" s="68"/>
      <c r="GB1236" s="68"/>
      <c r="GS1236" s="68"/>
      <c r="HK1236" s="68"/>
      <c r="IB1236" s="68"/>
      <c r="IS1236" s="68"/>
      <c r="JJ1236" s="68"/>
    </row>
    <row r="1237" spans="3:270" s="64" customFormat="1" x14ac:dyDescent="0.15">
      <c r="C1237" s="65"/>
      <c r="G1237" s="66"/>
      <c r="H1237" s="66"/>
      <c r="Y1237" s="68"/>
      <c r="AP1237" s="68"/>
      <c r="BX1237" s="68"/>
      <c r="DF1237" s="68"/>
      <c r="DW1237" s="68"/>
      <c r="EN1237" s="68"/>
      <c r="FI1237" s="68"/>
      <c r="FJ1237" s="68"/>
      <c r="FK1237" s="68"/>
      <c r="GB1237" s="68"/>
      <c r="GS1237" s="68"/>
      <c r="HK1237" s="68"/>
      <c r="IB1237" s="68"/>
      <c r="IS1237" s="68"/>
      <c r="JJ1237" s="68"/>
    </row>
    <row r="1238" spans="3:270" s="64" customFormat="1" x14ac:dyDescent="0.15">
      <c r="C1238" s="65"/>
      <c r="G1238" s="66"/>
      <c r="H1238" s="66"/>
      <c r="Y1238" s="68"/>
      <c r="AP1238" s="68"/>
      <c r="BX1238" s="68"/>
      <c r="DF1238" s="68"/>
      <c r="DW1238" s="68"/>
      <c r="EN1238" s="68"/>
      <c r="FI1238" s="68"/>
      <c r="FJ1238" s="68"/>
      <c r="FK1238" s="68"/>
      <c r="GB1238" s="68"/>
      <c r="GS1238" s="68"/>
      <c r="HK1238" s="68"/>
      <c r="IB1238" s="68"/>
      <c r="IS1238" s="68"/>
      <c r="JJ1238" s="68"/>
    </row>
    <row r="1239" spans="3:270" s="64" customFormat="1" x14ac:dyDescent="0.15">
      <c r="C1239" s="65"/>
      <c r="G1239" s="66"/>
      <c r="H1239" s="66"/>
      <c r="Y1239" s="68"/>
      <c r="AP1239" s="68"/>
      <c r="BX1239" s="68"/>
      <c r="DF1239" s="68"/>
      <c r="DW1239" s="68"/>
      <c r="EN1239" s="68"/>
      <c r="FI1239" s="68"/>
      <c r="FJ1239" s="68"/>
      <c r="FK1239" s="68"/>
      <c r="GB1239" s="68"/>
      <c r="GS1239" s="68"/>
      <c r="HK1239" s="68"/>
      <c r="IB1239" s="68"/>
      <c r="IS1239" s="68"/>
      <c r="JJ1239" s="68"/>
    </row>
    <row r="1240" spans="3:270" s="64" customFormat="1" x14ac:dyDescent="0.15">
      <c r="C1240" s="65"/>
      <c r="G1240" s="66"/>
      <c r="H1240" s="66"/>
      <c r="Y1240" s="68"/>
      <c r="AP1240" s="68"/>
      <c r="BX1240" s="68"/>
      <c r="DF1240" s="68"/>
      <c r="DW1240" s="68"/>
      <c r="EN1240" s="68"/>
      <c r="FI1240" s="68"/>
      <c r="FJ1240" s="68"/>
      <c r="FK1240" s="68"/>
      <c r="GB1240" s="68"/>
      <c r="GS1240" s="68"/>
      <c r="HK1240" s="68"/>
      <c r="IB1240" s="68"/>
      <c r="IS1240" s="68"/>
      <c r="JJ1240" s="68"/>
    </row>
    <row r="1241" spans="3:270" s="64" customFormat="1" x14ac:dyDescent="0.15">
      <c r="C1241" s="65"/>
      <c r="G1241" s="66"/>
      <c r="H1241" s="66"/>
      <c r="Y1241" s="68"/>
      <c r="AP1241" s="68"/>
      <c r="BX1241" s="68"/>
      <c r="DF1241" s="68"/>
      <c r="DW1241" s="68"/>
      <c r="EN1241" s="68"/>
      <c r="FI1241" s="68"/>
      <c r="FJ1241" s="68"/>
      <c r="FK1241" s="68"/>
      <c r="GB1241" s="68"/>
      <c r="GS1241" s="68"/>
      <c r="HK1241" s="68"/>
      <c r="IB1241" s="68"/>
      <c r="IS1241" s="68"/>
      <c r="JJ1241" s="68"/>
    </row>
    <row r="1242" spans="3:270" s="64" customFormat="1" x14ac:dyDescent="0.15">
      <c r="C1242" s="65"/>
      <c r="G1242" s="66"/>
      <c r="H1242" s="66"/>
      <c r="Y1242" s="68"/>
      <c r="AP1242" s="68"/>
      <c r="BX1242" s="68"/>
      <c r="DF1242" s="68"/>
      <c r="DW1242" s="68"/>
      <c r="EN1242" s="68"/>
      <c r="FI1242" s="68"/>
      <c r="FJ1242" s="68"/>
      <c r="FK1242" s="68"/>
      <c r="GB1242" s="68"/>
      <c r="GS1242" s="68"/>
      <c r="HK1242" s="68"/>
      <c r="IB1242" s="68"/>
      <c r="IS1242" s="68"/>
      <c r="JJ1242" s="68"/>
    </row>
    <row r="1243" spans="3:270" s="64" customFormat="1" x14ac:dyDescent="0.15">
      <c r="C1243" s="65"/>
      <c r="G1243" s="66"/>
      <c r="H1243" s="66"/>
      <c r="Y1243" s="68"/>
      <c r="AP1243" s="68"/>
      <c r="BX1243" s="68"/>
      <c r="DF1243" s="68"/>
      <c r="DW1243" s="68"/>
      <c r="EN1243" s="68"/>
      <c r="FI1243" s="68"/>
      <c r="FJ1243" s="68"/>
      <c r="FK1243" s="68"/>
      <c r="GB1243" s="68"/>
      <c r="GS1243" s="68"/>
      <c r="HK1243" s="68"/>
      <c r="IB1243" s="68"/>
      <c r="IS1243" s="68"/>
      <c r="JJ1243" s="68"/>
    </row>
    <row r="1244" spans="3:270" s="64" customFormat="1" x14ac:dyDescent="0.15">
      <c r="C1244" s="65"/>
      <c r="G1244" s="66"/>
      <c r="H1244" s="66"/>
      <c r="Y1244" s="68"/>
      <c r="AP1244" s="68"/>
      <c r="BX1244" s="68"/>
      <c r="DF1244" s="68"/>
      <c r="DW1244" s="68"/>
      <c r="EN1244" s="68"/>
      <c r="FI1244" s="68"/>
      <c r="FJ1244" s="68"/>
      <c r="FK1244" s="68"/>
      <c r="GB1244" s="68"/>
      <c r="GS1244" s="68"/>
      <c r="HK1244" s="68"/>
      <c r="IB1244" s="68"/>
      <c r="IS1244" s="68"/>
      <c r="JJ1244" s="68"/>
    </row>
    <row r="1245" spans="3:270" s="64" customFormat="1" x14ac:dyDescent="0.15">
      <c r="C1245" s="65"/>
      <c r="G1245" s="66"/>
      <c r="H1245" s="66"/>
      <c r="Y1245" s="68"/>
      <c r="AP1245" s="68"/>
      <c r="BX1245" s="68"/>
      <c r="DF1245" s="68"/>
      <c r="DW1245" s="68"/>
      <c r="EN1245" s="68"/>
      <c r="FI1245" s="68"/>
      <c r="FJ1245" s="68"/>
      <c r="FK1245" s="68"/>
      <c r="GB1245" s="68"/>
      <c r="GS1245" s="68"/>
      <c r="HK1245" s="68"/>
      <c r="IB1245" s="68"/>
      <c r="IS1245" s="68"/>
      <c r="JJ1245" s="68"/>
    </row>
    <row r="1246" spans="3:270" s="64" customFormat="1" x14ac:dyDescent="0.15">
      <c r="C1246" s="65"/>
      <c r="G1246" s="66"/>
      <c r="H1246" s="66"/>
      <c r="Y1246" s="68"/>
      <c r="AP1246" s="68"/>
      <c r="BX1246" s="68"/>
      <c r="DF1246" s="68"/>
      <c r="DW1246" s="68"/>
      <c r="EN1246" s="68"/>
      <c r="FI1246" s="68"/>
      <c r="FJ1246" s="68"/>
      <c r="FK1246" s="68"/>
      <c r="GB1246" s="68"/>
      <c r="GS1246" s="68"/>
      <c r="HK1246" s="68"/>
      <c r="IB1246" s="68"/>
      <c r="IS1246" s="68"/>
      <c r="JJ1246" s="68"/>
    </row>
    <row r="1247" spans="3:270" s="64" customFormat="1" x14ac:dyDescent="0.15">
      <c r="C1247" s="65"/>
      <c r="G1247" s="66"/>
      <c r="H1247" s="66"/>
      <c r="Y1247" s="68"/>
      <c r="AP1247" s="68"/>
      <c r="BX1247" s="68"/>
      <c r="DF1247" s="68"/>
      <c r="DW1247" s="68"/>
      <c r="EN1247" s="68"/>
      <c r="FI1247" s="68"/>
      <c r="FJ1247" s="68"/>
      <c r="FK1247" s="68"/>
      <c r="GB1247" s="68"/>
      <c r="GS1247" s="68"/>
      <c r="HK1247" s="68"/>
      <c r="IB1247" s="68"/>
      <c r="IS1247" s="68"/>
      <c r="JJ1247" s="68"/>
    </row>
    <row r="1248" spans="3:270" s="64" customFormat="1" x14ac:dyDescent="0.15">
      <c r="C1248" s="65"/>
      <c r="G1248" s="66"/>
      <c r="H1248" s="66"/>
      <c r="Y1248" s="68"/>
      <c r="AP1248" s="68"/>
      <c r="BX1248" s="68"/>
      <c r="DF1248" s="68"/>
      <c r="DW1248" s="68"/>
      <c r="EN1248" s="68"/>
      <c r="FI1248" s="68"/>
      <c r="FJ1248" s="68"/>
      <c r="FK1248" s="68"/>
      <c r="GB1248" s="68"/>
      <c r="GS1248" s="68"/>
      <c r="HK1248" s="68"/>
      <c r="IB1248" s="68"/>
      <c r="IS1248" s="68"/>
      <c r="JJ1248" s="68"/>
    </row>
    <row r="1249" spans="3:270" s="64" customFormat="1" x14ac:dyDescent="0.15">
      <c r="C1249" s="65"/>
      <c r="G1249" s="66"/>
      <c r="H1249" s="66"/>
      <c r="Y1249" s="68"/>
      <c r="AP1249" s="68"/>
      <c r="BX1249" s="68"/>
      <c r="DF1249" s="68"/>
      <c r="DW1249" s="68"/>
      <c r="EN1249" s="68"/>
      <c r="FI1249" s="68"/>
      <c r="FJ1249" s="68"/>
      <c r="FK1249" s="68"/>
      <c r="GB1249" s="68"/>
      <c r="GS1249" s="68"/>
      <c r="HK1249" s="68"/>
      <c r="IB1249" s="68"/>
      <c r="IS1249" s="68"/>
      <c r="JJ1249" s="68"/>
    </row>
    <row r="1250" spans="3:270" s="64" customFormat="1" x14ac:dyDescent="0.15">
      <c r="C1250" s="65"/>
      <c r="G1250" s="66"/>
      <c r="H1250" s="66"/>
      <c r="Y1250" s="68"/>
      <c r="AP1250" s="68"/>
      <c r="BX1250" s="68"/>
      <c r="DF1250" s="68"/>
      <c r="DW1250" s="68"/>
      <c r="EN1250" s="68"/>
      <c r="FI1250" s="68"/>
      <c r="FJ1250" s="68"/>
      <c r="FK1250" s="68"/>
      <c r="GB1250" s="68"/>
      <c r="GS1250" s="68"/>
      <c r="HK1250" s="68"/>
      <c r="IB1250" s="68"/>
      <c r="IS1250" s="68"/>
      <c r="JJ1250" s="68"/>
    </row>
    <row r="1251" spans="3:270" s="64" customFormat="1" x14ac:dyDescent="0.15">
      <c r="C1251" s="65"/>
      <c r="G1251" s="66"/>
      <c r="H1251" s="66"/>
      <c r="Y1251" s="68"/>
      <c r="AP1251" s="68"/>
      <c r="BX1251" s="68"/>
      <c r="DF1251" s="68"/>
      <c r="DW1251" s="68"/>
      <c r="EN1251" s="68"/>
      <c r="FI1251" s="68"/>
      <c r="FJ1251" s="68"/>
      <c r="FK1251" s="68"/>
      <c r="GB1251" s="68"/>
      <c r="GS1251" s="68"/>
      <c r="HK1251" s="68"/>
      <c r="IB1251" s="68"/>
      <c r="IS1251" s="68"/>
      <c r="JJ1251" s="68"/>
    </row>
    <row r="1252" spans="3:270" s="64" customFormat="1" x14ac:dyDescent="0.15">
      <c r="C1252" s="65"/>
      <c r="G1252" s="66"/>
      <c r="H1252" s="66"/>
      <c r="Y1252" s="68"/>
      <c r="AP1252" s="68"/>
      <c r="BX1252" s="68"/>
      <c r="DF1252" s="68"/>
      <c r="DW1252" s="68"/>
      <c r="EN1252" s="68"/>
      <c r="FI1252" s="68"/>
      <c r="FJ1252" s="68"/>
      <c r="FK1252" s="68"/>
      <c r="GB1252" s="68"/>
      <c r="GS1252" s="68"/>
      <c r="HK1252" s="68"/>
      <c r="IB1252" s="68"/>
      <c r="IS1252" s="68"/>
      <c r="JJ1252" s="68"/>
    </row>
    <row r="1253" spans="3:270" s="64" customFormat="1" x14ac:dyDescent="0.15">
      <c r="C1253" s="65"/>
      <c r="G1253" s="66"/>
      <c r="H1253" s="66"/>
      <c r="Y1253" s="68"/>
      <c r="AP1253" s="68"/>
      <c r="BX1253" s="68"/>
      <c r="DF1253" s="68"/>
      <c r="DW1253" s="68"/>
      <c r="EN1253" s="68"/>
      <c r="FI1253" s="68"/>
      <c r="FJ1253" s="68"/>
      <c r="FK1253" s="68"/>
      <c r="GB1253" s="68"/>
      <c r="GS1253" s="68"/>
      <c r="HK1253" s="68"/>
      <c r="IB1253" s="68"/>
      <c r="IS1253" s="68"/>
      <c r="JJ1253" s="68"/>
    </row>
    <row r="1254" spans="3:270" s="64" customFormat="1" x14ac:dyDescent="0.15">
      <c r="C1254" s="65"/>
      <c r="G1254" s="66"/>
      <c r="H1254" s="66"/>
      <c r="Y1254" s="68"/>
      <c r="AP1254" s="68"/>
      <c r="BX1254" s="68"/>
      <c r="DF1254" s="68"/>
      <c r="DW1254" s="68"/>
      <c r="EN1254" s="68"/>
      <c r="FI1254" s="68"/>
      <c r="FJ1254" s="68"/>
      <c r="FK1254" s="68"/>
      <c r="GB1254" s="68"/>
      <c r="GS1254" s="68"/>
      <c r="HK1254" s="68"/>
      <c r="IB1254" s="68"/>
      <c r="IS1254" s="68"/>
      <c r="JJ1254" s="68"/>
    </row>
    <row r="1255" spans="3:270" s="64" customFormat="1" x14ac:dyDescent="0.15">
      <c r="C1255" s="65"/>
      <c r="G1255" s="66"/>
      <c r="H1255" s="66"/>
      <c r="Y1255" s="68"/>
      <c r="AP1255" s="68"/>
      <c r="BX1255" s="68"/>
      <c r="DF1255" s="68"/>
      <c r="DW1255" s="68"/>
      <c r="EN1255" s="68"/>
      <c r="FI1255" s="68"/>
      <c r="FJ1255" s="68"/>
      <c r="FK1255" s="68"/>
      <c r="GB1255" s="68"/>
      <c r="GS1255" s="68"/>
      <c r="HK1255" s="68"/>
      <c r="IB1255" s="68"/>
      <c r="IS1255" s="68"/>
      <c r="JJ1255" s="68"/>
    </row>
    <row r="1256" spans="3:270" s="64" customFormat="1" x14ac:dyDescent="0.15">
      <c r="C1256" s="65"/>
      <c r="G1256" s="66"/>
      <c r="H1256" s="66"/>
      <c r="Y1256" s="68"/>
      <c r="AP1256" s="68"/>
      <c r="BX1256" s="68"/>
      <c r="DF1256" s="68"/>
      <c r="DW1256" s="68"/>
      <c r="EN1256" s="68"/>
      <c r="FI1256" s="68"/>
      <c r="FJ1256" s="68"/>
      <c r="FK1256" s="68"/>
      <c r="GB1256" s="68"/>
      <c r="GS1256" s="68"/>
      <c r="HK1256" s="68"/>
      <c r="IB1256" s="68"/>
      <c r="IS1256" s="68"/>
      <c r="JJ1256" s="68"/>
    </row>
    <row r="1257" spans="3:270" s="64" customFormat="1" x14ac:dyDescent="0.15">
      <c r="C1257" s="65"/>
      <c r="G1257" s="66"/>
      <c r="H1257" s="66"/>
      <c r="Y1257" s="68"/>
      <c r="AP1257" s="68"/>
      <c r="BX1257" s="68"/>
      <c r="DF1257" s="68"/>
      <c r="DW1257" s="68"/>
      <c r="EN1257" s="68"/>
      <c r="FI1257" s="68"/>
      <c r="FJ1257" s="68"/>
      <c r="FK1257" s="68"/>
      <c r="GB1257" s="68"/>
      <c r="GS1257" s="68"/>
      <c r="HK1257" s="68"/>
      <c r="IB1257" s="68"/>
      <c r="IS1257" s="68"/>
      <c r="JJ1257" s="68"/>
    </row>
    <row r="1258" spans="3:270" s="64" customFormat="1" x14ac:dyDescent="0.15">
      <c r="C1258" s="65"/>
      <c r="G1258" s="66"/>
      <c r="H1258" s="66"/>
      <c r="Y1258" s="68"/>
      <c r="AP1258" s="68"/>
      <c r="BX1258" s="68"/>
      <c r="DF1258" s="68"/>
      <c r="DW1258" s="68"/>
      <c r="EN1258" s="68"/>
      <c r="FI1258" s="68"/>
      <c r="FJ1258" s="68"/>
      <c r="FK1258" s="68"/>
      <c r="GB1258" s="68"/>
      <c r="GS1258" s="68"/>
      <c r="HK1258" s="68"/>
      <c r="IB1258" s="68"/>
      <c r="IS1258" s="68"/>
      <c r="JJ1258" s="68"/>
    </row>
    <row r="1259" spans="3:270" s="64" customFormat="1" x14ac:dyDescent="0.15">
      <c r="C1259" s="65"/>
      <c r="G1259" s="66"/>
      <c r="H1259" s="66"/>
      <c r="Y1259" s="68"/>
      <c r="AP1259" s="68"/>
      <c r="BX1259" s="68"/>
      <c r="DF1259" s="68"/>
      <c r="DW1259" s="68"/>
      <c r="EN1259" s="68"/>
      <c r="FI1259" s="68"/>
      <c r="FJ1259" s="68"/>
      <c r="FK1259" s="68"/>
      <c r="GB1259" s="68"/>
      <c r="GS1259" s="68"/>
      <c r="HK1259" s="68"/>
      <c r="IB1259" s="68"/>
      <c r="IS1259" s="68"/>
      <c r="JJ1259" s="68"/>
    </row>
    <row r="1260" spans="3:270" s="64" customFormat="1" x14ac:dyDescent="0.15">
      <c r="C1260" s="65"/>
      <c r="G1260" s="66"/>
      <c r="H1260" s="66"/>
      <c r="Y1260" s="68"/>
      <c r="AP1260" s="68"/>
      <c r="BX1260" s="68"/>
      <c r="DF1260" s="68"/>
      <c r="DW1260" s="68"/>
      <c r="EN1260" s="68"/>
      <c r="FI1260" s="68"/>
      <c r="FJ1260" s="68"/>
      <c r="FK1260" s="68"/>
      <c r="GB1260" s="68"/>
      <c r="GS1260" s="68"/>
      <c r="HK1260" s="68"/>
      <c r="IB1260" s="68"/>
      <c r="IS1260" s="68"/>
      <c r="JJ1260" s="68"/>
    </row>
    <row r="1261" spans="3:270" s="64" customFormat="1" x14ac:dyDescent="0.15">
      <c r="C1261" s="65"/>
      <c r="G1261" s="66"/>
      <c r="H1261" s="66"/>
      <c r="Y1261" s="68"/>
      <c r="AP1261" s="68"/>
      <c r="BX1261" s="68"/>
      <c r="DF1261" s="68"/>
      <c r="DW1261" s="68"/>
      <c r="EN1261" s="68"/>
      <c r="FI1261" s="68"/>
      <c r="FJ1261" s="68"/>
      <c r="FK1261" s="68"/>
      <c r="GB1261" s="68"/>
      <c r="GS1261" s="68"/>
      <c r="HK1261" s="68"/>
      <c r="IB1261" s="68"/>
      <c r="IS1261" s="68"/>
      <c r="JJ1261" s="68"/>
    </row>
    <row r="1262" spans="3:270" s="64" customFormat="1" x14ac:dyDescent="0.15">
      <c r="C1262" s="65"/>
      <c r="G1262" s="66"/>
      <c r="H1262" s="66"/>
      <c r="Y1262" s="68"/>
      <c r="AP1262" s="68"/>
      <c r="BX1262" s="68"/>
      <c r="DF1262" s="68"/>
      <c r="DW1262" s="68"/>
      <c r="EN1262" s="68"/>
      <c r="FI1262" s="68"/>
      <c r="FJ1262" s="68"/>
      <c r="FK1262" s="68"/>
      <c r="GB1262" s="68"/>
      <c r="GS1262" s="68"/>
      <c r="HK1262" s="68"/>
      <c r="IB1262" s="68"/>
      <c r="IS1262" s="68"/>
      <c r="JJ1262" s="68"/>
    </row>
    <row r="1263" spans="3:270" s="64" customFormat="1" x14ac:dyDescent="0.15">
      <c r="C1263" s="65"/>
      <c r="G1263" s="66"/>
      <c r="H1263" s="66"/>
      <c r="Y1263" s="68"/>
      <c r="AP1263" s="68"/>
      <c r="BX1263" s="68"/>
      <c r="DF1263" s="68"/>
      <c r="DW1263" s="68"/>
      <c r="EN1263" s="68"/>
      <c r="FI1263" s="68"/>
      <c r="FJ1263" s="68"/>
      <c r="FK1263" s="68"/>
      <c r="GB1263" s="68"/>
      <c r="GS1263" s="68"/>
      <c r="HK1263" s="68"/>
      <c r="IB1263" s="68"/>
      <c r="IS1263" s="68"/>
      <c r="JJ1263" s="68"/>
    </row>
    <row r="1264" spans="3:270" s="64" customFormat="1" x14ac:dyDescent="0.15">
      <c r="C1264" s="65"/>
      <c r="G1264" s="66"/>
      <c r="H1264" s="66"/>
      <c r="Y1264" s="68"/>
      <c r="AP1264" s="68"/>
      <c r="BX1264" s="68"/>
      <c r="DF1264" s="68"/>
      <c r="DW1264" s="68"/>
      <c r="EN1264" s="68"/>
      <c r="FI1264" s="68"/>
      <c r="FJ1264" s="68"/>
      <c r="FK1264" s="68"/>
      <c r="GB1264" s="68"/>
      <c r="GS1264" s="68"/>
      <c r="HK1264" s="68"/>
      <c r="IB1264" s="68"/>
      <c r="IS1264" s="68"/>
      <c r="JJ1264" s="68"/>
    </row>
    <row r="1265" spans="3:270" s="64" customFormat="1" x14ac:dyDescent="0.15">
      <c r="C1265" s="65"/>
      <c r="G1265" s="66"/>
      <c r="H1265" s="66"/>
      <c r="Y1265" s="68"/>
      <c r="AP1265" s="68"/>
      <c r="BX1265" s="68"/>
      <c r="DF1265" s="68"/>
      <c r="DW1265" s="68"/>
      <c r="EN1265" s="68"/>
      <c r="FI1265" s="68"/>
      <c r="FJ1265" s="68"/>
      <c r="FK1265" s="68"/>
      <c r="GB1265" s="68"/>
      <c r="GS1265" s="68"/>
      <c r="HK1265" s="68"/>
      <c r="IB1265" s="68"/>
      <c r="IS1265" s="68"/>
      <c r="JJ1265" s="68"/>
    </row>
    <row r="1266" spans="3:270" s="64" customFormat="1" x14ac:dyDescent="0.15">
      <c r="C1266" s="65"/>
      <c r="G1266" s="66"/>
      <c r="H1266" s="66"/>
      <c r="Y1266" s="68"/>
      <c r="AP1266" s="68"/>
      <c r="BX1266" s="68"/>
      <c r="DF1266" s="68"/>
      <c r="DW1266" s="68"/>
      <c r="EN1266" s="68"/>
      <c r="FI1266" s="68"/>
      <c r="FJ1266" s="68"/>
      <c r="FK1266" s="68"/>
      <c r="GB1266" s="68"/>
      <c r="GS1266" s="68"/>
      <c r="HK1266" s="68"/>
      <c r="IB1266" s="68"/>
      <c r="IS1266" s="68"/>
      <c r="JJ1266" s="68"/>
    </row>
    <row r="1267" spans="3:270" s="64" customFormat="1" x14ac:dyDescent="0.15">
      <c r="C1267" s="65"/>
      <c r="G1267" s="66"/>
      <c r="H1267" s="66"/>
      <c r="Y1267" s="68"/>
      <c r="AP1267" s="68"/>
      <c r="BX1267" s="68"/>
      <c r="DF1267" s="68"/>
      <c r="DW1267" s="68"/>
      <c r="EN1267" s="68"/>
      <c r="FI1267" s="68"/>
      <c r="FJ1267" s="68"/>
      <c r="FK1267" s="68"/>
      <c r="GB1267" s="68"/>
      <c r="GS1267" s="68"/>
      <c r="HK1267" s="68"/>
      <c r="IB1267" s="68"/>
      <c r="IS1267" s="68"/>
      <c r="JJ1267" s="68"/>
    </row>
    <row r="1268" spans="3:270" s="64" customFormat="1" x14ac:dyDescent="0.15">
      <c r="C1268" s="65"/>
      <c r="G1268" s="66"/>
      <c r="H1268" s="66"/>
      <c r="Y1268" s="68"/>
      <c r="AP1268" s="68"/>
      <c r="BX1268" s="68"/>
      <c r="DF1268" s="68"/>
      <c r="DW1268" s="68"/>
      <c r="EN1268" s="68"/>
      <c r="FI1268" s="68"/>
      <c r="FJ1268" s="68"/>
      <c r="FK1268" s="68"/>
      <c r="GB1268" s="68"/>
      <c r="GS1268" s="68"/>
      <c r="HK1268" s="68"/>
      <c r="IB1268" s="68"/>
      <c r="IS1268" s="68"/>
      <c r="JJ1268" s="68"/>
    </row>
    <row r="1269" spans="3:270" s="64" customFormat="1" x14ac:dyDescent="0.15">
      <c r="C1269" s="65"/>
      <c r="G1269" s="66"/>
      <c r="H1269" s="66"/>
      <c r="Y1269" s="68"/>
      <c r="AP1269" s="68"/>
      <c r="BX1269" s="68"/>
      <c r="DF1269" s="68"/>
      <c r="DW1269" s="68"/>
      <c r="EN1269" s="68"/>
      <c r="FI1269" s="68"/>
      <c r="FJ1269" s="68"/>
      <c r="FK1269" s="68"/>
      <c r="GB1269" s="68"/>
      <c r="GS1269" s="68"/>
      <c r="HK1269" s="68"/>
      <c r="IB1269" s="68"/>
      <c r="IS1269" s="68"/>
      <c r="JJ1269" s="68"/>
    </row>
    <row r="1270" spans="3:270" s="64" customFormat="1" x14ac:dyDescent="0.15">
      <c r="C1270" s="65"/>
      <c r="G1270" s="66"/>
      <c r="H1270" s="66"/>
      <c r="Y1270" s="68"/>
      <c r="AP1270" s="68"/>
      <c r="BX1270" s="68"/>
      <c r="DF1270" s="68"/>
      <c r="DW1270" s="68"/>
      <c r="EN1270" s="68"/>
      <c r="FI1270" s="68"/>
      <c r="FJ1270" s="68"/>
      <c r="FK1270" s="68"/>
      <c r="GB1270" s="68"/>
      <c r="GS1270" s="68"/>
      <c r="HK1270" s="68"/>
      <c r="IB1270" s="68"/>
      <c r="IS1270" s="68"/>
      <c r="JJ1270" s="68"/>
    </row>
    <row r="1271" spans="3:270" s="64" customFormat="1" x14ac:dyDescent="0.15">
      <c r="C1271" s="65"/>
      <c r="G1271" s="66"/>
      <c r="H1271" s="66"/>
      <c r="Y1271" s="68"/>
      <c r="AP1271" s="68"/>
      <c r="BX1271" s="68"/>
      <c r="DF1271" s="68"/>
      <c r="DW1271" s="68"/>
      <c r="EN1271" s="68"/>
      <c r="FI1271" s="68"/>
      <c r="FJ1271" s="68"/>
      <c r="FK1271" s="68"/>
      <c r="GB1271" s="68"/>
      <c r="GS1271" s="68"/>
      <c r="HK1271" s="68"/>
      <c r="IB1271" s="68"/>
      <c r="IS1271" s="68"/>
      <c r="JJ1271" s="68"/>
    </row>
    <row r="1272" spans="3:270" s="64" customFormat="1" x14ac:dyDescent="0.15">
      <c r="C1272" s="65"/>
      <c r="G1272" s="66"/>
      <c r="H1272" s="66"/>
      <c r="Y1272" s="68"/>
      <c r="AP1272" s="68"/>
      <c r="BX1272" s="68"/>
      <c r="DF1272" s="68"/>
      <c r="DW1272" s="68"/>
      <c r="EN1272" s="68"/>
      <c r="FI1272" s="68"/>
      <c r="FJ1272" s="68"/>
      <c r="FK1272" s="68"/>
      <c r="GB1272" s="68"/>
      <c r="GS1272" s="68"/>
      <c r="HK1272" s="68"/>
      <c r="IB1272" s="68"/>
      <c r="IS1272" s="68"/>
      <c r="JJ1272" s="68"/>
    </row>
    <row r="1273" spans="3:270" s="64" customFormat="1" x14ac:dyDescent="0.15">
      <c r="C1273" s="65"/>
      <c r="G1273" s="66"/>
      <c r="H1273" s="66"/>
      <c r="Y1273" s="68"/>
      <c r="AP1273" s="68"/>
      <c r="BX1273" s="68"/>
      <c r="DF1273" s="68"/>
      <c r="DW1273" s="68"/>
      <c r="EN1273" s="68"/>
      <c r="FI1273" s="68"/>
      <c r="FJ1273" s="68"/>
      <c r="FK1273" s="68"/>
      <c r="GB1273" s="68"/>
      <c r="GS1273" s="68"/>
      <c r="HK1273" s="68"/>
      <c r="IB1273" s="68"/>
      <c r="IS1273" s="68"/>
      <c r="JJ1273" s="68"/>
    </row>
    <row r="1274" spans="3:270" s="64" customFormat="1" x14ac:dyDescent="0.15">
      <c r="C1274" s="65"/>
      <c r="G1274" s="66"/>
      <c r="H1274" s="66"/>
      <c r="Y1274" s="68"/>
      <c r="AP1274" s="68"/>
      <c r="BX1274" s="68"/>
      <c r="DF1274" s="68"/>
      <c r="DW1274" s="68"/>
      <c r="EN1274" s="68"/>
      <c r="FI1274" s="68"/>
      <c r="FJ1274" s="68"/>
      <c r="FK1274" s="68"/>
      <c r="GB1274" s="68"/>
      <c r="GS1274" s="68"/>
      <c r="HK1274" s="68"/>
      <c r="IB1274" s="68"/>
      <c r="IS1274" s="68"/>
      <c r="JJ1274" s="68"/>
    </row>
    <row r="1275" spans="3:270" s="64" customFormat="1" x14ac:dyDescent="0.15">
      <c r="C1275" s="65"/>
      <c r="G1275" s="66"/>
      <c r="H1275" s="66"/>
      <c r="Y1275" s="68"/>
      <c r="AP1275" s="68"/>
      <c r="BX1275" s="68"/>
      <c r="DF1275" s="68"/>
      <c r="DW1275" s="68"/>
      <c r="EN1275" s="68"/>
      <c r="FI1275" s="68"/>
      <c r="FJ1275" s="68"/>
      <c r="FK1275" s="68"/>
      <c r="GB1275" s="68"/>
      <c r="GS1275" s="68"/>
      <c r="HK1275" s="68"/>
      <c r="IB1275" s="68"/>
      <c r="IS1275" s="68"/>
      <c r="JJ1275" s="68"/>
    </row>
    <row r="1276" spans="3:270" s="64" customFormat="1" x14ac:dyDescent="0.15">
      <c r="C1276" s="65"/>
      <c r="G1276" s="66"/>
      <c r="H1276" s="66"/>
      <c r="Y1276" s="68"/>
      <c r="AP1276" s="68"/>
      <c r="BX1276" s="68"/>
      <c r="DF1276" s="68"/>
      <c r="DW1276" s="68"/>
      <c r="EN1276" s="68"/>
      <c r="FI1276" s="68"/>
      <c r="FJ1276" s="68"/>
      <c r="FK1276" s="68"/>
      <c r="GB1276" s="68"/>
      <c r="GS1276" s="68"/>
      <c r="HK1276" s="68"/>
      <c r="IB1276" s="68"/>
      <c r="IS1276" s="68"/>
      <c r="JJ1276" s="68"/>
    </row>
    <row r="1277" spans="3:270" s="64" customFormat="1" x14ac:dyDescent="0.15">
      <c r="C1277" s="65"/>
      <c r="G1277" s="66"/>
      <c r="H1277" s="66"/>
      <c r="Y1277" s="68"/>
      <c r="AP1277" s="68"/>
      <c r="BX1277" s="68"/>
      <c r="DF1277" s="68"/>
      <c r="DW1277" s="68"/>
      <c r="EN1277" s="68"/>
      <c r="FI1277" s="68"/>
      <c r="FJ1277" s="68"/>
      <c r="FK1277" s="68"/>
      <c r="GB1277" s="68"/>
      <c r="GS1277" s="68"/>
      <c r="HK1277" s="68"/>
      <c r="IB1277" s="68"/>
      <c r="IS1277" s="68"/>
      <c r="JJ1277" s="68"/>
    </row>
    <row r="1278" spans="3:270" s="64" customFormat="1" x14ac:dyDescent="0.15">
      <c r="C1278" s="65"/>
      <c r="G1278" s="66"/>
      <c r="H1278" s="66"/>
      <c r="Y1278" s="68"/>
      <c r="AP1278" s="68"/>
      <c r="BX1278" s="68"/>
      <c r="DF1278" s="68"/>
      <c r="DW1278" s="68"/>
      <c r="EN1278" s="68"/>
      <c r="FI1278" s="68"/>
      <c r="FJ1278" s="68"/>
      <c r="FK1278" s="68"/>
      <c r="GB1278" s="68"/>
      <c r="GS1278" s="68"/>
      <c r="HK1278" s="68"/>
      <c r="IB1278" s="68"/>
      <c r="IS1278" s="68"/>
      <c r="JJ1278" s="68"/>
    </row>
    <row r="1279" spans="3:270" s="64" customFormat="1" x14ac:dyDescent="0.15">
      <c r="C1279" s="65"/>
      <c r="G1279" s="66"/>
      <c r="H1279" s="66"/>
      <c r="Y1279" s="68"/>
      <c r="AP1279" s="68"/>
      <c r="BX1279" s="68"/>
      <c r="DF1279" s="68"/>
      <c r="DW1279" s="68"/>
      <c r="EN1279" s="68"/>
      <c r="FI1279" s="68"/>
      <c r="FJ1279" s="68"/>
      <c r="FK1279" s="68"/>
      <c r="GB1279" s="68"/>
      <c r="GS1279" s="68"/>
      <c r="HK1279" s="68"/>
      <c r="IB1279" s="68"/>
      <c r="IS1279" s="68"/>
      <c r="JJ1279" s="68"/>
    </row>
    <row r="1280" spans="3:270" s="64" customFormat="1" x14ac:dyDescent="0.15">
      <c r="C1280" s="65"/>
      <c r="G1280" s="66"/>
      <c r="H1280" s="66"/>
      <c r="Y1280" s="68"/>
      <c r="AP1280" s="68"/>
      <c r="BX1280" s="68"/>
      <c r="DF1280" s="68"/>
      <c r="DW1280" s="68"/>
      <c r="EN1280" s="68"/>
      <c r="FI1280" s="68"/>
      <c r="FJ1280" s="68"/>
      <c r="FK1280" s="68"/>
      <c r="GB1280" s="68"/>
      <c r="GS1280" s="68"/>
      <c r="HK1280" s="68"/>
      <c r="IB1280" s="68"/>
      <c r="IS1280" s="68"/>
      <c r="JJ1280" s="68"/>
    </row>
    <row r="1281" spans="3:270" s="64" customFormat="1" x14ac:dyDescent="0.15">
      <c r="C1281" s="65"/>
      <c r="G1281" s="66"/>
      <c r="H1281" s="66"/>
      <c r="Y1281" s="68"/>
      <c r="AP1281" s="68"/>
      <c r="BX1281" s="68"/>
      <c r="DF1281" s="68"/>
      <c r="DW1281" s="68"/>
      <c r="EN1281" s="68"/>
      <c r="FI1281" s="68"/>
      <c r="FJ1281" s="68"/>
      <c r="FK1281" s="68"/>
      <c r="GB1281" s="68"/>
      <c r="GS1281" s="68"/>
      <c r="HK1281" s="68"/>
      <c r="IB1281" s="68"/>
      <c r="IS1281" s="68"/>
      <c r="JJ1281" s="68"/>
    </row>
    <row r="1282" spans="3:270" s="64" customFormat="1" x14ac:dyDescent="0.15">
      <c r="C1282" s="65"/>
      <c r="G1282" s="66"/>
      <c r="H1282" s="66"/>
      <c r="Y1282" s="68"/>
      <c r="AP1282" s="68"/>
      <c r="BX1282" s="68"/>
      <c r="DF1282" s="68"/>
      <c r="DW1282" s="68"/>
      <c r="EN1282" s="68"/>
      <c r="FI1282" s="68"/>
      <c r="FJ1282" s="68"/>
      <c r="FK1282" s="68"/>
      <c r="GB1282" s="68"/>
      <c r="GS1282" s="68"/>
      <c r="HK1282" s="68"/>
      <c r="IB1282" s="68"/>
      <c r="IS1282" s="68"/>
      <c r="JJ1282" s="68"/>
    </row>
    <row r="1283" spans="3:270" s="64" customFormat="1" x14ac:dyDescent="0.15">
      <c r="C1283" s="65"/>
      <c r="G1283" s="66"/>
      <c r="H1283" s="66"/>
      <c r="Y1283" s="68"/>
      <c r="AP1283" s="68"/>
      <c r="BX1283" s="68"/>
      <c r="DF1283" s="68"/>
      <c r="DW1283" s="68"/>
      <c r="EN1283" s="68"/>
      <c r="FI1283" s="68"/>
      <c r="FJ1283" s="68"/>
      <c r="FK1283" s="68"/>
      <c r="GB1283" s="68"/>
      <c r="GS1283" s="68"/>
      <c r="HK1283" s="68"/>
      <c r="IB1283" s="68"/>
      <c r="IS1283" s="68"/>
      <c r="JJ1283" s="68"/>
    </row>
    <row r="1284" spans="3:270" s="64" customFormat="1" x14ac:dyDescent="0.15">
      <c r="C1284" s="65"/>
      <c r="G1284" s="66"/>
      <c r="H1284" s="66"/>
      <c r="Y1284" s="68"/>
      <c r="AP1284" s="68"/>
      <c r="BX1284" s="68"/>
      <c r="DF1284" s="68"/>
      <c r="DW1284" s="68"/>
      <c r="EN1284" s="68"/>
      <c r="FI1284" s="68"/>
      <c r="FJ1284" s="68"/>
      <c r="FK1284" s="68"/>
      <c r="GB1284" s="68"/>
      <c r="GS1284" s="68"/>
      <c r="HK1284" s="68"/>
      <c r="IB1284" s="68"/>
      <c r="IS1284" s="68"/>
      <c r="JJ1284" s="68"/>
    </row>
    <row r="1285" spans="3:270" s="64" customFormat="1" x14ac:dyDescent="0.15">
      <c r="C1285" s="65"/>
      <c r="G1285" s="66"/>
      <c r="H1285" s="66"/>
      <c r="Y1285" s="68"/>
      <c r="AP1285" s="68"/>
      <c r="BX1285" s="68"/>
      <c r="DF1285" s="68"/>
      <c r="DW1285" s="68"/>
      <c r="EN1285" s="68"/>
      <c r="FI1285" s="68"/>
      <c r="FJ1285" s="68"/>
      <c r="FK1285" s="68"/>
      <c r="GB1285" s="68"/>
      <c r="GS1285" s="68"/>
      <c r="HK1285" s="68"/>
      <c r="IB1285" s="68"/>
      <c r="IS1285" s="68"/>
      <c r="JJ1285" s="68"/>
    </row>
    <row r="1286" spans="3:270" s="64" customFormat="1" x14ac:dyDescent="0.15">
      <c r="C1286" s="65"/>
      <c r="G1286" s="66"/>
      <c r="H1286" s="66"/>
      <c r="Y1286" s="68"/>
      <c r="AP1286" s="68"/>
      <c r="BX1286" s="68"/>
      <c r="DF1286" s="68"/>
      <c r="DW1286" s="68"/>
      <c r="EN1286" s="68"/>
      <c r="FI1286" s="68"/>
      <c r="FJ1286" s="68"/>
      <c r="FK1286" s="68"/>
      <c r="GB1286" s="68"/>
      <c r="GS1286" s="68"/>
      <c r="HK1286" s="68"/>
      <c r="IB1286" s="68"/>
      <c r="IS1286" s="68"/>
      <c r="JJ1286" s="68"/>
    </row>
    <row r="1287" spans="3:270" s="64" customFormat="1" x14ac:dyDescent="0.15">
      <c r="C1287" s="65"/>
      <c r="G1287" s="66"/>
      <c r="H1287" s="66"/>
      <c r="Y1287" s="68"/>
      <c r="AP1287" s="68"/>
      <c r="BX1287" s="68"/>
      <c r="DF1287" s="68"/>
      <c r="DW1287" s="68"/>
      <c r="EN1287" s="68"/>
      <c r="FI1287" s="68"/>
      <c r="FJ1287" s="68"/>
      <c r="FK1287" s="68"/>
      <c r="GB1287" s="68"/>
      <c r="GS1287" s="68"/>
      <c r="HK1287" s="68"/>
      <c r="IB1287" s="68"/>
      <c r="IS1287" s="68"/>
      <c r="JJ1287" s="68"/>
    </row>
    <row r="1288" spans="3:270" s="64" customFormat="1" x14ac:dyDescent="0.15">
      <c r="C1288" s="65"/>
      <c r="G1288" s="66"/>
      <c r="H1288" s="66"/>
      <c r="Y1288" s="68"/>
      <c r="AP1288" s="68"/>
      <c r="BX1288" s="68"/>
      <c r="DF1288" s="68"/>
      <c r="DW1288" s="68"/>
      <c r="EN1288" s="68"/>
      <c r="FI1288" s="68"/>
      <c r="FJ1288" s="68"/>
      <c r="FK1288" s="68"/>
      <c r="GB1288" s="68"/>
      <c r="GS1288" s="68"/>
      <c r="HK1288" s="68"/>
      <c r="IB1288" s="68"/>
      <c r="IS1288" s="68"/>
      <c r="JJ1288" s="68"/>
    </row>
    <row r="1289" spans="3:270" s="64" customFormat="1" x14ac:dyDescent="0.15">
      <c r="C1289" s="65"/>
      <c r="G1289" s="66"/>
      <c r="H1289" s="66"/>
      <c r="Y1289" s="68"/>
      <c r="AP1289" s="68"/>
      <c r="BX1289" s="68"/>
      <c r="DF1289" s="68"/>
      <c r="DW1289" s="68"/>
      <c r="EN1289" s="68"/>
      <c r="FI1289" s="68"/>
      <c r="FJ1289" s="68"/>
      <c r="FK1289" s="68"/>
      <c r="GB1289" s="68"/>
      <c r="GS1289" s="68"/>
      <c r="HK1289" s="68"/>
      <c r="IB1289" s="68"/>
      <c r="IS1289" s="68"/>
      <c r="JJ1289" s="68"/>
    </row>
    <row r="1290" spans="3:270" s="64" customFormat="1" x14ac:dyDescent="0.15">
      <c r="C1290" s="65"/>
      <c r="G1290" s="66"/>
      <c r="H1290" s="66"/>
      <c r="Y1290" s="68"/>
      <c r="AP1290" s="68"/>
      <c r="BX1290" s="68"/>
      <c r="DF1290" s="68"/>
      <c r="DW1290" s="68"/>
      <c r="EN1290" s="68"/>
      <c r="FI1290" s="68"/>
      <c r="FJ1290" s="68"/>
      <c r="FK1290" s="68"/>
      <c r="GB1290" s="68"/>
      <c r="GS1290" s="68"/>
      <c r="HK1290" s="68"/>
      <c r="IB1290" s="68"/>
      <c r="IS1290" s="68"/>
      <c r="JJ1290" s="68"/>
    </row>
    <row r="1291" spans="3:270" s="64" customFormat="1" x14ac:dyDescent="0.15">
      <c r="C1291" s="65"/>
      <c r="G1291" s="66"/>
      <c r="H1291" s="66"/>
      <c r="Y1291" s="68"/>
      <c r="AP1291" s="68"/>
      <c r="BX1291" s="68"/>
      <c r="DF1291" s="68"/>
      <c r="DW1291" s="68"/>
      <c r="EN1291" s="68"/>
      <c r="FI1291" s="68"/>
      <c r="FJ1291" s="68"/>
      <c r="FK1291" s="68"/>
      <c r="GB1291" s="68"/>
      <c r="GS1291" s="68"/>
      <c r="HK1291" s="68"/>
      <c r="IB1291" s="68"/>
      <c r="IS1291" s="68"/>
      <c r="JJ1291" s="68"/>
    </row>
    <row r="1292" spans="3:270" s="64" customFormat="1" x14ac:dyDescent="0.15">
      <c r="C1292" s="65"/>
      <c r="G1292" s="66"/>
      <c r="H1292" s="66"/>
      <c r="Y1292" s="68"/>
      <c r="AP1292" s="68"/>
      <c r="BX1292" s="68"/>
      <c r="DF1292" s="68"/>
      <c r="DW1292" s="68"/>
      <c r="EN1292" s="68"/>
      <c r="FI1292" s="68"/>
      <c r="FJ1292" s="68"/>
      <c r="FK1292" s="68"/>
      <c r="GB1292" s="68"/>
      <c r="GS1292" s="68"/>
      <c r="HK1292" s="68"/>
      <c r="IB1292" s="68"/>
      <c r="IS1292" s="68"/>
      <c r="JJ1292" s="68"/>
    </row>
    <row r="1293" spans="3:270" s="64" customFormat="1" x14ac:dyDescent="0.15">
      <c r="C1293" s="65"/>
      <c r="G1293" s="66"/>
      <c r="H1293" s="66"/>
      <c r="Y1293" s="68"/>
      <c r="AP1293" s="68"/>
      <c r="BX1293" s="68"/>
      <c r="DF1293" s="68"/>
      <c r="DW1293" s="68"/>
      <c r="EN1293" s="68"/>
      <c r="FI1293" s="68"/>
      <c r="FJ1293" s="68"/>
      <c r="FK1293" s="68"/>
      <c r="GB1293" s="68"/>
      <c r="GS1293" s="68"/>
      <c r="HK1293" s="68"/>
      <c r="IB1293" s="68"/>
      <c r="IS1293" s="68"/>
      <c r="JJ1293" s="68"/>
    </row>
    <row r="1294" spans="3:270" s="64" customFormat="1" x14ac:dyDescent="0.15">
      <c r="C1294" s="65"/>
      <c r="G1294" s="66"/>
      <c r="H1294" s="66"/>
      <c r="Y1294" s="68"/>
      <c r="AP1294" s="68"/>
      <c r="BX1294" s="68"/>
      <c r="DF1294" s="68"/>
      <c r="DW1294" s="68"/>
      <c r="EN1294" s="68"/>
      <c r="FI1294" s="68"/>
      <c r="FJ1294" s="68"/>
      <c r="FK1294" s="68"/>
      <c r="GB1294" s="68"/>
      <c r="GS1294" s="68"/>
      <c r="HK1294" s="68"/>
      <c r="IB1294" s="68"/>
      <c r="IS1294" s="68"/>
      <c r="JJ1294" s="68"/>
    </row>
    <row r="1295" spans="3:270" s="64" customFormat="1" x14ac:dyDescent="0.15">
      <c r="C1295" s="65"/>
      <c r="G1295" s="66"/>
      <c r="H1295" s="66"/>
      <c r="Y1295" s="68"/>
      <c r="AP1295" s="68"/>
      <c r="BX1295" s="68"/>
      <c r="DF1295" s="68"/>
      <c r="DW1295" s="68"/>
      <c r="EN1295" s="68"/>
      <c r="FI1295" s="68"/>
      <c r="FJ1295" s="68"/>
      <c r="FK1295" s="68"/>
      <c r="GB1295" s="68"/>
      <c r="GS1295" s="68"/>
      <c r="HK1295" s="68"/>
      <c r="IB1295" s="68"/>
      <c r="IS1295" s="68"/>
      <c r="JJ1295" s="68"/>
    </row>
    <row r="1296" spans="3:270" s="64" customFormat="1" x14ac:dyDescent="0.15">
      <c r="C1296" s="65"/>
      <c r="G1296" s="66"/>
      <c r="H1296" s="66"/>
      <c r="Y1296" s="68"/>
      <c r="AP1296" s="68"/>
      <c r="BX1296" s="68"/>
      <c r="DF1296" s="68"/>
      <c r="DW1296" s="68"/>
      <c r="EN1296" s="68"/>
      <c r="FI1296" s="68"/>
      <c r="FJ1296" s="68"/>
      <c r="FK1296" s="68"/>
      <c r="GB1296" s="68"/>
      <c r="GS1296" s="68"/>
      <c r="HK1296" s="68"/>
      <c r="IB1296" s="68"/>
      <c r="IS1296" s="68"/>
      <c r="JJ1296" s="68"/>
    </row>
    <row r="1297" spans="3:270" s="64" customFormat="1" x14ac:dyDescent="0.15">
      <c r="C1297" s="65"/>
      <c r="G1297" s="66"/>
      <c r="H1297" s="66"/>
      <c r="Y1297" s="68"/>
      <c r="AP1297" s="68"/>
      <c r="BX1297" s="68"/>
      <c r="DF1297" s="68"/>
      <c r="DW1297" s="68"/>
      <c r="EN1297" s="68"/>
      <c r="FI1297" s="68"/>
      <c r="FJ1297" s="68"/>
      <c r="FK1297" s="68"/>
      <c r="GB1297" s="68"/>
      <c r="GS1297" s="68"/>
      <c r="HK1297" s="68"/>
      <c r="IB1297" s="68"/>
      <c r="IS1297" s="68"/>
      <c r="JJ1297" s="68"/>
    </row>
    <row r="1298" spans="3:270" s="64" customFormat="1" x14ac:dyDescent="0.15">
      <c r="C1298" s="65"/>
      <c r="G1298" s="66"/>
      <c r="H1298" s="66"/>
      <c r="Y1298" s="68"/>
      <c r="AP1298" s="68"/>
      <c r="BX1298" s="68"/>
      <c r="DF1298" s="68"/>
      <c r="DW1298" s="68"/>
      <c r="EN1298" s="68"/>
      <c r="FI1298" s="68"/>
      <c r="FJ1298" s="68"/>
      <c r="FK1298" s="68"/>
      <c r="GB1298" s="68"/>
      <c r="GS1298" s="68"/>
      <c r="HK1298" s="68"/>
      <c r="IB1298" s="68"/>
      <c r="IS1298" s="68"/>
      <c r="JJ1298" s="68"/>
    </row>
    <row r="1299" spans="3:270" s="64" customFormat="1" x14ac:dyDescent="0.15">
      <c r="C1299" s="65"/>
      <c r="G1299" s="66"/>
      <c r="H1299" s="66"/>
      <c r="Y1299" s="68"/>
      <c r="AP1299" s="68"/>
      <c r="BX1299" s="68"/>
      <c r="DF1299" s="68"/>
      <c r="DW1299" s="68"/>
      <c r="EN1299" s="68"/>
      <c r="FI1299" s="68"/>
      <c r="FJ1299" s="68"/>
      <c r="FK1299" s="68"/>
      <c r="GB1299" s="68"/>
      <c r="GS1299" s="68"/>
      <c r="HK1299" s="68"/>
      <c r="IB1299" s="68"/>
      <c r="IS1299" s="68"/>
      <c r="JJ1299" s="68"/>
    </row>
    <row r="1300" spans="3:270" s="64" customFormat="1" x14ac:dyDescent="0.15">
      <c r="C1300" s="65"/>
      <c r="G1300" s="66"/>
      <c r="H1300" s="66"/>
      <c r="Y1300" s="68"/>
      <c r="AP1300" s="68"/>
      <c r="BX1300" s="68"/>
      <c r="DF1300" s="68"/>
      <c r="DW1300" s="68"/>
      <c r="EN1300" s="68"/>
      <c r="FI1300" s="68"/>
      <c r="FJ1300" s="68"/>
      <c r="FK1300" s="68"/>
      <c r="GB1300" s="68"/>
      <c r="GS1300" s="68"/>
      <c r="HK1300" s="68"/>
      <c r="IB1300" s="68"/>
      <c r="IS1300" s="68"/>
      <c r="JJ1300" s="68"/>
    </row>
    <row r="1301" spans="3:270" s="64" customFormat="1" x14ac:dyDescent="0.15">
      <c r="C1301" s="65"/>
      <c r="G1301" s="66"/>
      <c r="H1301" s="66"/>
      <c r="Y1301" s="68"/>
      <c r="AP1301" s="68"/>
      <c r="BX1301" s="68"/>
      <c r="DF1301" s="68"/>
      <c r="DW1301" s="68"/>
      <c r="EN1301" s="68"/>
      <c r="FI1301" s="68"/>
      <c r="FJ1301" s="68"/>
      <c r="FK1301" s="68"/>
      <c r="GB1301" s="68"/>
      <c r="GS1301" s="68"/>
      <c r="HK1301" s="68"/>
      <c r="IB1301" s="68"/>
      <c r="IS1301" s="68"/>
      <c r="JJ1301" s="68"/>
    </row>
    <row r="1302" spans="3:270" s="64" customFormat="1" x14ac:dyDescent="0.15">
      <c r="C1302" s="65"/>
      <c r="G1302" s="66"/>
      <c r="H1302" s="66"/>
      <c r="Y1302" s="68"/>
      <c r="AP1302" s="68"/>
      <c r="BX1302" s="68"/>
      <c r="DF1302" s="68"/>
      <c r="DW1302" s="68"/>
      <c r="EN1302" s="68"/>
      <c r="FI1302" s="68"/>
      <c r="FJ1302" s="68"/>
      <c r="FK1302" s="68"/>
      <c r="GB1302" s="68"/>
      <c r="GS1302" s="68"/>
      <c r="HK1302" s="68"/>
      <c r="IB1302" s="68"/>
      <c r="IS1302" s="68"/>
      <c r="JJ1302" s="68"/>
    </row>
    <row r="1303" spans="3:270" s="64" customFormat="1" x14ac:dyDescent="0.15">
      <c r="C1303" s="65"/>
      <c r="G1303" s="66"/>
      <c r="H1303" s="66"/>
      <c r="Y1303" s="68"/>
      <c r="AP1303" s="68"/>
      <c r="BX1303" s="68"/>
      <c r="DF1303" s="68"/>
      <c r="DW1303" s="68"/>
      <c r="EN1303" s="68"/>
      <c r="FI1303" s="68"/>
      <c r="FJ1303" s="68"/>
      <c r="FK1303" s="68"/>
      <c r="GB1303" s="68"/>
      <c r="GS1303" s="68"/>
      <c r="HK1303" s="68"/>
      <c r="IB1303" s="68"/>
      <c r="IS1303" s="68"/>
      <c r="JJ1303" s="68"/>
    </row>
    <row r="1304" spans="3:270" s="64" customFormat="1" x14ac:dyDescent="0.15">
      <c r="C1304" s="65"/>
      <c r="G1304" s="66"/>
      <c r="H1304" s="66"/>
      <c r="Y1304" s="68"/>
      <c r="AP1304" s="68"/>
      <c r="BX1304" s="68"/>
      <c r="DF1304" s="68"/>
      <c r="DW1304" s="68"/>
      <c r="EN1304" s="68"/>
      <c r="FI1304" s="68"/>
      <c r="FJ1304" s="68"/>
      <c r="FK1304" s="68"/>
      <c r="GB1304" s="68"/>
      <c r="GS1304" s="68"/>
      <c r="HK1304" s="68"/>
      <c r="IB1304" s="68"/>
      <c r="IS1304" s="68"/>
      <c r="JJ1304" s="68"/>
    </row>
    <row r="1305" spans="3:270" s="64" customFormat="1" x14ac:dyDescent="0.15">
      <c r="C1305" s="65"/>
      <c r="G1305" s="66"/>
      <c r="H1305" s="66"/>
      <c r="Y1305" s="68"/>
      <c r="AP1305" s="68"/>
      <c r="BX1305" s="68"/>
      <c r="DF1305" s="68"/>
      <c r="DW1305" s="68"/>
      <c r="EN1305" s="68"/>
      <c r="FI1305" s="68"/>
      <c r="FJ1305" s="68"/>
      <c r="FK1305" s="68"/>
      <c r="GB1305" s="68"/>
      <c r="GS1305" s="68"/>
      <c r="HK1305" s="68"/>
      <c r="IB1305" s="68"/>
      <c r="IS1305" s="68"/>
      <c r="JJ1305" s="68"/>
    </row>
    <row r="1306" spans="3:270" s="64" customFormat="1" x14ac:dyDescent="0.15">
      <c r="C1306" s="65"/>
      <c r="G1306" s="66"/>
      <c r="H1306" s="66"/>
      <c r="Y1306" s="68"/>
      <c r="AP1306" s="68"/>
      <c r="BX1306" s="68"/>
      <c r="DF1306" s="68"/>
      <c r="DW1306" s="68"/>
      <c r="EN1306" s="68"/>
      <c r="FI1306" s="68"/>
      <c r="FJ1306" s="68"/>
      <c r="FK1306" s="68"/>
      <c r="GB1306" s="68"/>
      <c r="GS1306" s="68"/>
      <c r="HK1306" s="68"/>
      <c r="IB1306" s="68"/>
      <c r="IS1306" s="68"/>
      <c r="JJ1306" s="68"/>
    </row>
    <row r="1307" spans="3:270" s="64" customFormat="1" x14ac:dyDescent="0.15">
      <c r="C1307" s="65"/>
      <c r="G1307" s="66"/>
      <c r="H1307" s="66"/>
      <c r="Y1307" s="68"/>
      <c r="AP1307" s="68"/>
      <c r="BX1307" s="68"/>
      <c r="DF1307" s="68"/>
      <c r="DW1307" s="68"/>
      <c r="EN1307" s="68"/>
      <c r="FI1307" s="68"/>
      <c r="FJ1307" s="68"/>
      <c r="FK1307" s="68"/>
      <c r="GB1307" s="68"/>
      <c r="GS1307" s="68"/>
      <c r="HK1307" s="68"/>
      <c r="IB1307" s="68"/>
      <c r="IS1307" s="68"/>
      <c r="JJ1307" s="68"/>
    </row>
    <row r="1308" spans="3:270" s="64" customFormat="1" x14ac:dyDescent="0.15">
      <c r="C1308" s="65"/>
      <c r="G1308" s="66"/>
      <c r="H1308" s="66"/>
      <c r="Y1308" s="68"/>
      <c r="AP1308" s="68"/>
      <c r="BX1308" s="68"/>
      <c r="DF1308" s="68"/>
      <c r="DW1308" s="68"/>
      <c r="EN1308" s="68"/>
      <c r="FI1308" s="68"/>
      <c r="FJ1308" s="68"/>
      <c r="FK1308" s="68"/>
      <c r="GB1308" s="68"/>
      <c r="GS1308" s="68"/>
      <c r="HK1308" s="68"/>
      <c r="IB1308" s="68"/>
      <c r="IS1308" s="68"/>
      <c r="JJ1308" s="68"/>
    </row>
    <row r="1309" spans="3:270" s="64" customFormat="1" x14ac:dyDescent="0.15">
      <c r="C1309" s="65"/>
      <c r="G1309" s="66"/>
      <c r="H1309" s="66"/>
      <c r="Y1309" s="68"/>
      <c r="AP1309" s="68"/>
      <c r="BX1309" s="68"/>
      <c r="DF1309" s="68"/>
      <c r="DW1309" s="68"/>
      <c r="EN1309" s="68"/>
      <c r="FI1309" s="68"/>
      <c r="FJ1309" s="68"/>
      <c r="FK1309" s="68"/>
      <c r="GB1309" s="68"/>
      <c r="GS1309" s="68"/>
      <c r="HK1309" s="68"/>
      <c r="IB1309" s="68"/>
      <c r="IS1309" s="68"/>
      <c r="JJ1309" s="68"/>
    </row>
    <row r="1310" spans="3:270" s="64" customFormat="1" x14ac:dyDescent="0.15">
      <c r="C1310" s="65"/>
      <c r="G1310" s="66"/>
      <c r="H1310" s="66"/>
      <c r="Y1310" s="68"/>
      <c r="AP1310" s="68"/>
      <c r="BX1310" s="68"/>
      <c r="DF1310" s="68"/>
      <c r="DW1310" s="68"/>
      <c r="EN1310" s="68"/>
      <c r="FI1310" s="68"/>
      <c r="FJ1310" s="68"/>
      <c r="FK1310" s="68"/>
      <c r="GB1310" s="68"/>
      <c r="GS1310" s="68"/>
      <c r="HK1310" s="68"/>
      <c r="IB1310" s="68"/>
      <c r="IS1310" s="68"/>
      <c r="JJ1310" s="68"/>
    </row>
    <row r="1311" spans="3:270" s="64" customFormat="1" x14ac:dyDescent="0.15">
      <c r="C1311" s="65"/>
      <c r="G1311" s="66"/>
      <c r="H1311" s="66"/>
      <c r="Y1311" s="68"/>
      <c r="AP1311" s="68"/>
      <c r="BX1311" s="68"/>
      <c r="DF1311" s="68"/>
      <c r="DW1311" s="68"/>
      <c r="EN1311" s="68"/>
      <c r="FI1311" s="68"/>
      <c r="FJ1311" s="68"/>
      <c r="FK1311" s="68"/>
      <c r="GB1311" s="68"/>
      <c r="GS1311" s="68"/>
      <c r="HK1311" s="68"/>
      <c r="IB1311" s="68"/>
      <c r="IS1311" s="68"/>
      <c r="JJ1311" s="68"/>
    </row>
    <row r="1312" spans="3:270" s="64" customFormat="1" x14ac:dyDescent="0.15">
      <c r="C1312" s="65"/>
      <c r="G1312" s="66"/>
      <c r="H1312" s="66"/>
      <c r="Y1312" s="68"/>
      <c r="AP1312" s="68"/>
      <c r="BX1312" s="68"/>
      <c r="DF1312" s="68"/>
      <c r="DW1312" s="68"/>
      <c r="EN1312" s="68"/>
      <c r="FI1312" s="68"/>
      <c r="FJ1312" s="68"/>
      <c r="FK1312" s="68"/>
      <c r="GB1312" s="68"/>
      <c r="GS1312" s="68"/>
      <c r="HK1312" s="68"/>
      <c r="IB1312" s="68"/>
      <c r="IS1312" s="68"/>
      <c r="JJ1312" s="68"/>
    </row>
    <row r="1313" spans="3:270" s="64" customFormat="1" x14ac:dyDescent="0.15">
      <c r="C1313" s="65"/>
      <c r="G1313" s="66"/>
      <c r="H1313" s="66"/>
      <c r="Y1313" s="68"/>
      <c r="AP1313" s="68"/>
      <c r="BX1313" s="68"/>
      <c r="DF1313" s="68"/>
      <c r="DW1313" s="68"/>
      <c r="EN1313" s="68"/>
      <c r="FI1313" s="68"/>
      <c r="FJ1313" s="68"/>
      <c r="FK1313" s="68"/>
      <c r="GB1313" s="68"/>
      <c r="GS1313" s="68"/>
      <c r="HK1313" s="68"/>
      <c r="IB1313" s="68"/>
      <c r="IS1313" s="68"/>
      <c r="JJ1313" s="68"/>
    </row>
    <row r="1314" spans="3:270" s="64" customFormat="1" x14ac:dyDescent="0.15">
      <c r="C1314" s="65"/>
      <c r="G1314" s="66"/>
      <c r="H1314" s="66"/>
      <c r="Y1314" s="68"/>
      <c r="AP1314" s="68"/>
      <c r="BX1314" s="68"/>
      <c r="DF1314" s="68"/>
      <c r="DW1314" s="68"/>
      <c r="EN1314" s="68"/>
      <c r="FI1314" s="68"/>
      <c r="FJ1314" s="68"/>
      <c r="FK1314" s="68"/>
      <c r="GB1314" s="68"/>
      <c r="GS1314" s="68"/>
      <c r="HK1314" s="68"/>
      <c r="IB1314" s="68"/>
      <c r="IS1314" s="68"/>
      <c r="JJ1314" s="68"/>
    </row>
    <row r="1315" spans="3:270" s="64" customFormat="1" x14ac:dyDescent="0.15">
      <c r="C1315" s="65"/>
      <c r="G1315" s="66"/>
      <c r="H1315" s="66"/>
      <c r="Y1315" s="68"/>
      <c r="AP1315" s="68"/>
      <c r="BX1315" s="68"/>
      <c r="DF1315" s="68"/>
      <c r="DW1315" s="68"/>
      <c r="EN1315" s="68"/>
      <c r="FI1315" s="68"/>
      <c r="FJ1315" s="68"/>
      <c r="FK1315" s="68"/>
      <c r="GB1315" s="68"/>
      <c r="GS1315" s="68"/>
      <c r="HK1315" s="68"/>
      <c r="IB1315" s="68"/>
      <c r="IS1315" s="68"/>
      <c r="JJ1315" s="68"/>
    </row>
    <row r="1316" spans="3:270" s="64" customFormat="1" x14ac:dyDescent="0.15">
      <c r="C1316" s="65"/>
      <c r="G1316" s="66"/>
      <c r="H1316" s="66"/>
      <c r="Y1316" s="68"/>
      <c r="AP1316" s="68"/>
      <c r="BX1316" s="68"/>
      <c r="DF1316" s="68"/>
      <c r="DW1316" s="68"/>
      <c r="EN1316" s="68"/>
      <c r="FI1316" s="68"/>
      <c r="FJ1316" s="68"/>
      <c r="FK1316" s="68"/>
      <c r="GB1316" s="68"/>
      <c r="GS1316" s="68"/>
      <c r="HK1316" s="68"/>
      <c r="IB1316" s="68"/>
      <c r="IS1316" s="68"/>
      <c r="JJ1316" s="68"/>
    </row>
    <row r="1317" spans="3:270" s="64" customFormat="1" x14ac:dyDescent="0.15">
      <c r="C1317" s="65"/>
      <c r="G1317" s="66"/>
      <c r="H1317" s="66"/>
      <c r="Y1317" s="68"/>
      <c r="AP1317" s="68"/>
      <c r="BX1317" s="68"/>
      <c r="DF1317" s="68"/>
      <c r="DW1317" s="68"/>
      <c r="EN1317" s="68"/>
      <c r="FI1317" s="68"/>
      <c r="FJ1317" s="68"/>
      <c r="FK1317" s="68"/>
      <c r="GB1317" s="68"/>
      <c r="GS1317" s="68"/>
      <c r="HK1317" s="68"/>
      <c r="IB1317" s="68"/>
      <c r="IS1317" s="68"/>
      <c r="JJ1317" s="68"/>
    </row>
    <row r="1318" spans="3:270" s="64" customFormat="1" x14ac:dyDescent="0.15">
      <c r="C1318" s="65"/>
      <c r="G1318" s="66"/>
      <c r="H1318" s="66"/>
      <c r="Y1318" s="68"/>
      <c r="AP1318" s="68"/>
      <c r="BX1318" s="68"/>
      <c r="DF1318" s="68"/>
      <c r="DW1318" s="68"/>
      <c r="EN1318" s="68"/>
      <c r="FI1318" s="68"/>
      <c r="FJ1318" s="68"/>
      <c r="FK1318" s="68"/>
      <c r="GB1318" s="68"/>
      <c r="GS1318" s="68"/>
      <c r="HK1318" s="68"/>
      <c r="IB1318" s="68"/>
      <c r="IS1318" s="68"/>
      <c r="JJ1318" s="68"/>
    </row>
    <row r="1319" spans="3:270" s="64" customFormat="1" x14ac:dyDescent="0.15">
      <c r="C1319" s="65"/>
      <c r="G1319" s="66"/>
      <c r="H1319" s="66"/>
      <c r="Y1319" s="68"/>
      <c r="AP1319" s="68"/>
      <c r="BX1319" s="68"/>
      <c r="DF1319" s="68"/>
      <c r="DW1319" s="68"/>
      <c r="EN1319" s="68"/>
      <c r="FI1319" s="68"/>
      <c r="FJ1319" s="68"/>
      <c r="FK1319" s="68"/>
      <c r="GB1319" s="68"/>
      <c r="GS1319" s="68"/>
      <c r="HK1319" s="68"/>
      <c r="IB1319" s="68"/>
      <c r="IS1319" s="68"/>
      <c r="JJ1319" s="68"/>
    </row>
    <row r="1320" spans="3:270" s="64" customFormat="1" x14ac:dyDescent="0.15">
      <c r="C1320" s="65"/>
      <c r="G1320" s="66"/>
      <c r="H1320" s="66"/>
      <c r="Y1320" s="68"/>
      <c r="AP1320" s="68"/>
      <c r="BX1320" s="68"/>
      <c r="DF1320" s="68"/>
      <c r="DW1320" s="68"/>
      <c r="EN1320" s="68"/>
      <c r="FI1320" s="68"/>
      <c r="FJ1320" s="68"/>
      <c r="FK1320" s="68"/>
      <c r="GB1320" s="68"/>
      <c r="GS1320" s="68"/>
      <c r="HK1320" s="68"/>
      <c r="IB1320" s="68"/>
      <c r="IS1320" s="68"/>
      <c r="JJ1320" s="68"/>
    </row>
    <row r="1321" spans="3:270" s="64" customFormat="1" x14ac:dyDescent="0.15">
      <c r="C1321" s="65"/>
      <c r="G1321" s="66"/>
      <c r="H1321" s="66"/>
      <c r="Y1321" s="68"/>
      <c r="AP1321" s="68"/>
      <c r="BX1321" s="68"/>
      <c r="DF1321" s="68"/>
      <c r="DW1321" s="68"/>
      <c r="EN1321" s="68"/>
      <c r="FI1321" s="68"/>
      <c r="FJ1321" s="68"/>
      <c r="FK1321" s="68"/>
      <c r="GB1321" s="68"/>
      <c r="GS1321" s="68"/>
      <c r="HK1321" s="68"/>
      <c r="IB1321" s="68"/>
      <c r="IS1321" s="68"/>
      <c r="JJ1321" s="68"/>
    </row>
    <row r="1322" spans="3:270" s="64" customFormat="1" x14ac:dyDescent="0.15">
      <c r="C1322" s="65"/>
      <c r="G1322" s="66"/>
      <c r="H1322" s="66"/>
      <c r="Y1322" s="68"/>
      <c r="AP1322" s="68"/>
      <c r="BX1322" s="68"/>
      <c r="DF1322" s="68"/>
      <c r="DW1322" s="68"/>
      <c r="EN1322" s="68"/>
      <c r="FI1322" s="68"/>
      <c r="FJ1322" s="68"/>
      <c r="FK1322" s="68"/>
      <c r="GB1322" s="68"/>
      <c r="GS1322" s="68"/>
      <c r="HK1322" s="68"/>
      <c r="IB1322" s="68"/>
      <c r="IS1322" s="68"/>
      <c r="JJ1322" s="68"/>
    </row>
    <row r="1323" spans="3:270" s="64" customFormat="1" x14ac:dyDescent="0.15">
      <c r="C1323" s="65"/>
      <c r="G1323" s="66"/>
      <c r="H1323" s="66"/>
      <c r="Y1323" s="68"/>
      <c r="AP1323" s="68"/>
      <c r="BX1323" s="68"/>
      <c r="DF1323" s="68"/>
      <c r="DW1323" s="68"/>
      <c r="EN1323" s="68"/>
      <c r="FI1323" s="68"/>
      <c r="FJ1323" s="68"/>
      <c r="FK1323" s="68"/>
      <c r="GB1323" s="68"/>
      <c r="GS1323" s="68"/>
      <c r="HK1323" s="68"/>
      <c r="IB1323" s="68"/>
      <c r="IS1323" s="68"/>
      <c r="JJ1323" s="68"/>
    </row>
    <row r="1324" spans="3:270" s="64" customFormat="1" x14ac:dyDescent="0.15">
      <c r="C1324" s="65"/>
      <c r="G1324" s="66"/>
      <c r="H1324" s="66"/>
      <c r="Y1324" s="68"/>
      <c r="AP1324" s="68"/>
      <c r="BX1324" s="68"/>
      <c r="DF1324" s="68"/>
      <c r="DW1324" s="68"/>
      <c r="EN1324" s="68"/>
      <c r="FI1324" s="68"/>
      <c r="FJ1324" s="68"/>
      <c r="FK1324" s="68"/>
      <c r="GB1324" s="68"/>
      <c r="GS1324" s="68"/>
      <c r="HK1324" s="68"/>
      <c r="IB1324" s="68"/>
      <c r="IS1324" s="68"/>
      <c r="JJ1324" s="68"/>
    </row>
    <row r="1325" spans="3:270" s="64" customFormat="1" x14ac:dyDescent="0.15">
      <c r="C1325" s="65"/>
      <c r="G1325" s="66"/>
      <c r="H1325" s="66"/>
      <c r="Y1325" s="68"/>
      <c r="AP1325" s="68"/>
      <c r="BX1325" s="68"/>
      <c r="DF1325" s="68"/>
      <c r="DW1325" s="68"/>
      <c r="EN1325" s="68"/>
      <c r="FI1325" s="68"/>
      <c r="FJ1325" s="68"/>
      <c r="FK1325" s="68"/>
      <c r="GB1325" s="68"/>
      <c r="GS1325" s="68"/>
      <c r="HK1325" s="68"/>
      <c r="IB1325" s="68"/>
      <c r="IS1325" s="68"/>
      <c r="JJ1325" s="68"/>
    </row>
    <row r="1326" spans="3:270" s="64" customFormat="1" x14ac:dyDescent="0.15">
      <c r="C1326" s="65"/>
      <c r="G1326" s="66"/>
      <c r="H1326" s="66"/>
      <c r="Y1326" s="68"/>
      <c r="AP1326" s="68"/>
      <c r="BX1326" s="68"/>
      <c r="DF1326" s="68"/>
      <c r="DW1326" s="68"/>
      <c r="EN1326" s="68"/>
      <c r="FI1326" s="68"/>
      <c r="FJ1326" s="68"/>
      <c r="FK1326" s="68"/>
      <c r="GB1326" s="68"/>
      <c r="GS1326" s="68"/>
      <c r="HK1326" s="68"/>
      <c r="IB1326" s="68"/>
      <c r="IS1326" s="68"/>
      <c r="JJ1326" s="68"/>
    </row>
    <row r="1327" spans="3:270" s="64" customFormat="1" x14ac:dyDescent="0.15">
      <c r="C1327" s="65"/>
      <c r="G1327" s="66"/>
      <c r="H1327" s="66"/>
      <c r="Y1327" s="68"/>
      <c r="AP1327" s="68"/>
      <c r="BX1327" s="68"/>
      <c r="DF1327" s="68"/>
      <c r="DW1327" s="68"/>
      <c r="EN1327" s="68"/>
      <c r="FI1327" s="68"/>
      <c r="FJ1327" s="68"/>
      <c r="FK1327" s="68"/>
      <c r="GB1327" s="68"/>
      <c r="GS1327" s="68"/>
      <c r="HK1327" s="68"/>
      <c r="IB1327" s="68"/>
      <c r="IS1327" s="68"/>
      <c r="JJ1327" s="68"/>
    </row>
    <row r="1328" spans="3:270" s="64" customFormat="1" x14ac:dyDescent="0.15">
      <c r="C1328" s="65"/>
      <c r="G1328" s="66"/>
      <c r="H1328" s="66"/>
      <c r="Y1328" s="68"/>
      <c r="AP1328" s="68"/>
      <c r="BX1328" s="68"/>
      <c r="DF1328" s="68"/>
      <c r="DW1328" s="68"/>
      <c r="EN1328" s="68"/>
      <c r="FI1328" s="68"/>
      <c r="FJ1328" s="68"/>
      <c r="FK1328" s="68"/>
      <c r="GB1328" s="68"/>
      <c r="GS1328" s="68"/>
      <c r="HK1328" s="68"/>
      <c r="IB1328" s="68"/>
      <c r="IS1328" s="68"/>
      <c r="JJ1328" s="68"/>
    </row>
    <row r="1329" spans="3:270" s="64" customFormat="1" x14ac:dyDescent="0.15">
      <c r="C1329" s="65"/>
      <c r="G1329" s="66"/>
      <c r="H1329" s="66"/>
      <c r="Y1329" s="68"/>
      <c r="AP1329" s="68"/>
      <c r="BX1329" s="68"/>
      <c r="DF1329" s="68"/>
      <c r="DW1329" s="68"/>
      <c r="EN1329" s="68"/>
      <c r="FI1329" s="68"/>
      <c r="FJ1329" s="68"/>
      <c r="FK1329" s="68"/>
      <c r="GB1329" s="68"/>
      <c r="GS1329" s="68"/>
      <c r="HK1329" s="68"/>
      <c r="IB1329" s="68"/>
      <c r="IS1329" s="68"/>
      <c r="JJ1329" s="68"/>
    </row>
    <row r="1330" spans="3:270" s="64" customFormat="1" x14ac:dyDescent="0.15">
      <c r="C1330" s="65"/>
      <c r="G1330" s="66"/>
      <c r="H1330" s="66"/>
      <c r="Y1330" s="68"/>
      <c r="AP1330" s="68"/>
      <c r="BX1330" s="68"/>
      <c r="DF1330" s="68"/>
      <c r="DW1330" s="68"/>
      <c r="EN1330" s="68"/>
      <c r="FI1330" s="68"/>
      <c r="FJ1330" s="68"/>
      <c r="FK1330" s="68"/>
      <c r="GB1330" s="68"/>
      <c r="GS1330" s="68"/>
      <c r="HK1330" s="68"/>
      <c r="IB1330" s="68"/>
      <c r="IS1330" s="68"/>
      <c r="JJ1330" s="68"/>
    </row>
    <row r="1331" spans="3:270" s="64" customFormat="1" x14ac:dyDescent="0.15">
      <c r="C1331" s="65"/>
      <c r="G1331" s="66"/>
      <c r="H1331" s="66"/>
      <c r="Y1331" s="68"/>
      <c r="AP1331" s="68"/>
      <c r="BX1331" s="68"/>
      <c r="DF1331" s="68"/>
      <c r="DW1331" s="68"/>
      <c r="EN1331" s="68"/>
      <c r="FI1331" s="68"/>
      <c r="FJ1331" s="68"/>
      <c r="FK1331" s="68"/>
      <c r="GB1331" s="68"/>
      <c r="GS1331" s="68"/>
      <c r="HK1331" s="68"/>
      <c r="IB1331" s="68"/>
      <c r="IS1331" s="68"/>
      <c r="JJ1331" s="68"/>
    </row>
    <row r="1332" spans="3:270" s="64" customFormat="1" x14ac:dyDescent="0.15">
      <c r="C1332" s="65"/>
      <c r="G1332" s="66"/>
      <c r="H1332" s="66"/>
      <c r="Y1332" s="68"/>
      <c r="AP1332" s="68"/>
      <c r="BX1332" s="68"/>
      <c r="DF1332" s="68"/>
      <c r="DW1332" s="68"/>
      <c r="EN1332" s="68"/>
      <c r="FI1332" s="68"/>
      <c r="FJ1332" s="68"/>
      <c r="FK1332" s="68"/>
      <c r="GB1332" s="68"/>
      <c r="GS1332" s="68"/>
      <c r="HK1332" s="68"/>
      <c r="IB1332" s="68"/>
      <c r="IS1332" s="68"/>
      <c r="JJ1332" s="68"/>
    </row>
    <row r="1333" spans="3:270" s="64" customFormat="1" x14ac:dyDescent="0.15">
      <c r="C1333" s="65"/>
      <c r="G1333" s="66"/>
      <c r="H1333" s="66"/>
      <c r="Y1333" s="68"/>
      <c r="AP1333" s="68"/>
      <c r="BX1333" s="68"/>
      <c r="DF1333" s="68"/>
      <c r="DW1333" s="68"/>
      <c r="EN1333" s="68"/>
      <c r="FI1333" s="68"/>
      <c r="FJ1333" s="68"/>
      <c r="FK1333" s="68"/>
      <c r="GB1333" s="68"/>
      <c r="GS1333" s="68"/>
      <c r="HK1333" s="68"/>
      <c r="IB1333" s="68"/>
      <c r="IS1333" s="68"/>
      <c r="JJ1333" s="68"/>
    </row>
    <row r="1334" spans="3:270" s="64" customFormat="1" x14ac:dyDescent="0.15">
      <c r="C1334" s="65"/>
      <c r="G1334" s="66"/>
      <c r="H1334" s="66"/>
      <c r="Y1334" s="68"/>
      <c r="AP1334" s="68"/>
      <c r="BX1334" s="68"/>
      <c r="DF1334" s="68"/>
      <c r="DW1334" s="68"/>
      <c r="EN1334" s="68"/>
      <c r="FI1334" s="68"/>
      <c r="FJ1334" s="68"/>
      <c r="FK1334" s="68"/>
      <c r="GB1334" s="68"/>
      <c r="GS1334" s="68"/>
      <c r="HK1334" s="68"/>
      <c r="IB1334" s="68"/>
      <c r="IS1334" s="68"/>
      <c r="JJ1334" s="68"/>
    </row>
    <row r="1335" spans="3:270" s="64" customFormat="1" x14ac:dyDescent="0.15">
      <c r="C1335" s="65"/>
      <c r="G1335" s="66"/>
      <c r="H1335" s="66"/>
      <c r="Y1335" s="68"/>
      <c r="AP1335" s="68"/>
      <c r="BX1335" s="68"/>
      <c r="DF1335" s="68"/>
      <c r="DW1335" s="68"/>
      <c r="EN1335" s="68"/>
      <c r="FI1335" s="68"/>
      <c r="FJ1335" s="68"/>
      <c r="FK1335" s="68"/>
      <c r="GB1335" s="68"/>
      <c r="GS1335" s="68"/>
      <c r="HK1335" s="68"/>
      <c r="IB1335" s="68"/>
      <c r="IS1335" s="68"/>
      <c r="JJ1335" s="68"/>
    </row>
    <row r="1336" spans="3:270" s="64" customFormat="1" x14ac:dyDescent="0.15">
      <c r="C1336" s="65"/>
      <c r="G1336" s="66"/>
      <c r="H1336" s="66"/>
      <c r="Y1336" s="68"/>
      <c r="AP1336" s="68"/>
      <c r="BX1336" s="68"/>
      <c r="DF1336" s="68"/>
      <c r="DW1336" s="68"/>
      <c r="EN1336" s="68"/>
      <c r="FI1336" s="68"/>
      <c r="FJ1336" s="68"/>
      <c r="FK1336" s="68"/>
      <c r="GB1336" s="68"/>
      <c r="GS1336" s="68"/>
      <c r="HK1336" s="68"/>
      <c r="IB1336" s="68"/>
      <c r="IS1336" s="68"/>
      <c r="JJ1336" s="68"/>
    </row>
    <row r="1337" spans="3:270" s="64" customFormat="1" x14ac:dyDescent="0.15">
      <c r="C1337" s="65"/>
      <c r="G1337" s="66"/>
      <c r="H1337" s="66"/>
      <c r="Y1337" s="68"/>
      <c r="AP1337" s="68"/>
      <c r="BX1337" s="68"/>
      <c r="DF1337" s="68"/>
      <c r="DW1337" s="68"/>
      <c r="EN1337" s="68"/>
      <c r="FI1337" s="68"/>
      <c r="FJ1337" s="68"/>
      <c r="FK1337" s="68"/>
      <c r="GB1337" s="68"/>
      <c r="GS1337" s="68"/>
      <c r="HK1337" s="68"/>
      <c r="IB1337" s="68"/>
      <c r="IS1337" s="68"/>
      <c r="JJ1337" s="68"/>
    </row>
    <row r="1338" spans="3:270" s="64" customFormat="1" x14ac:dyDescent="0.15">
      <c r="C1338" s="65"/>
      <c r="G1338" s="66"/>
      <c r="H1338" s="66"/>
      <c r="Y1338" s="68"/>
      <c r="AP1338" s="68"/>
      <c r="BX1338" s="68"/>
      <c r="DF1338" s="68"/>
      <c r="DW1338" s="68"/>
      <c r="EN1338" s="68"/>
      <c r="FI1338" s="68"/>
      <c r="FJ1338" s="68"/>
      <c r="FK1338" s="68"/>
      <c r="GB1338" s="68"/>
      <c r="GS1338" s="68"/>
      <c r="HK1338" s="68"/>
      <c r="IB1338" s="68"/>
      <c r="IS1338" s="68"/>
      <c r="JJ1338" s="68"/>
    </row>
    <row r="1339" spans="3:270" s="64" customFormat="1" x14ac:dyDescent="0.15">
      <c r="C1339" s="65"/>
      <c r="G1339" s="66"/>
      <c r="H1339" s="66"/>
      <c r="Y1339" s="68"/>
      <c r="AP1339" s="68"/>
      <c r="BX1339" s="68"/>
      <c r="DF1339" s="68"/>
      <c r="DW1339" s="68"/>
      <c r="EN1339" s="68"/>
      <c r="FI1339" s="68"/>
      <c r="FJ1339" s="68"/>
      <c r="FK1339" s="68"/>
      <c r="GB1339" s="68"/>
      <c r="GS1339" s="68"/>
      <c r="HK1339" s="68"/>
      <c r="IB1339" s="68"/>
      <c r="IS1339" s="68"/>
      <c r="JJ1339" s="68"/>
    </row>
    <row r="1340" spans="3:270" s="64" customFormat="1" x14ac:dyDescent="0.15">
      <c r="C1340" s="65"/>
      <c r="G1340" s="66"/>
      <c r="H1340" s="66"/>
      <c r="Y1340" s="68"/>
      <c r="AP1340" s="68"/>
      <c r="BX1340" s="68"/>
      <c r="DF1340" s="68"/>
      <c r="DW1340" s="68"/>
      <c r="EN1340" s="68"/>
      <c r="FI1340" s="68"/>
      <c r="FJ1340" s="68"/>
      <c r="FK1340" s="68"/>
      <c r="GB1340" s="68"/>
      <c r="GS1340" s="68"/>
      <c r="HK1340" s="68"/>
      <c r="IB1340" s="68"/>
      <c r="IS1340" s="68"/>
      <c r="JJ1340" s="68"/>
    </row>
    <row r="1341" spans="3:270" s="64" customFormat="1" x14ac:dyDescent="0.15">
      <c r="C1341" s="65"/>
      <c r="G1341" s="66"/>
      <c r="H1341" s="66"/>
      <c r="Y1341" s="68"/>
      <c r="AP1341" s="68"/>
      <c r="BX1341" s="68"/>
      <c r="DF1341" s="68"/>
      <c r="DW1341" s="68"/>
      <c r="EN1341" s="68"/>
      <c r="FI1341" s="68"/>
      <c r="FJ1341" s="68"/>
      <c r="FK1341" s="68"/>
      <c r="GB1341" s="68"/>
      <c r="GS1341" s="68"/>
      <c r="HK1341" s="68"/>
      <c r="IB1341" s="68"/>
      <c r="IS1341" s="68"/>
      <c r="JJ1341" s="68"/>
    </row>
    <row r="1342" spans="3:270" s="64" customFormat="1" x14ac:dyDescent="0.15">
      <c r="C1342" s="65"/>
      <c r="G1342" s="66"/>
      <c r="H1342" s="66"/>
      <c r="Y1342" s="68"/>
      <c r="AP1342" s="68"/>
      <c r="BX1342" s="68"/>
      <c r="DF1342" s="68"/>
      <c r="DW1342" s="68"/>
      <c r="EN1342" s="68"/>
      <c r="FI1342" s="68"/>
      <c r="FJ1342" s="68"/>
      <c r="FK1342" s="68"/>
      <c r="GB1342" s="68"/>
      <c r="GS1342" s="68"/>
      <c r="HK1342" s="68"/>
      <c r="IB1342" s="68"/>
      <c r="IS1342" s="68"/>
      <c r="JJ1342" s="68"/>
    </row>
    <row r="1343" spans="3:270" s="64" customFormat="1" x14ac:dyDescent="0.15">
      <c r="C1343" s="65"/>
      <c r="G1343" s="66"/>
      <c r="H1343" s="66"/>
      <c r="Y1343" s="68"/>
      <c r="AP1343" s="68"/>
      <c r="BX1343" s="68"/>
      <c r="DF1343" s="68"/>
      <c r="DW1343" s="68"/>
      <c r="EN1343" s="68"/>
      <c r="FI1343" s="68"/>
      <c r="FJ1343" s="68"/>
      <c r="FK1343" s="68"/>
      <c r="GB1343" s="68"/>
      <c r="GS1343" s="68"/>
      <c r="HK1343" s="68"/>
      <c r="IB1343" s="68"/>
      <c r="IS1343" s="68"/>
      <c r="JJ1343" s="68"/>
    </row>
    <row r="1344" spans="3:270" s="64" customFormat="1" x14ac:dyDescent="0.15">
      <c r="C1344" s="65"/>
      <c r="G1344" s="66"/>
      <c r="H1344" s="66"/>
      <c r="Y1344" s="68"/>
      <c r="AP1344" s="68"/>
      <c r="BX1344" s="68"/>
      <c r="DF1344" s="68"/>
      <c r="DW1344" s="68"/>
      <c r="EN1344" s="68"/>
      <c r="FI1344" s="68"/>
      <c r="FJ1344" s="68"/>
      <c r="FK1344" s="68"/>
      <c r="GB1344" s="68"/>
      <c r="GS1344" s="68"/>
      <c r="HK1344" s="68"/>
      <c r="IB1344" s="68"/>
      <c r="IS1344" s="68"/>
      <c r="JJ1344" s="68"/>
    </row>
    <row r="1345" spans="3:270" s="64" customFormat="1" x14ac:dyDescent="0.15">
      <c r="C1345" s="65"/>
      <c r="G1345" s="66"/>
      <c r="H1345" s="66"/>
      <c r="Y1345" s="68"/>
      <c r="AP1345" s="68"/>
      <c r="BX1345" s="68"/>
      <c r="DF1345" s="68"/>
      <c r="DW1345" s="68"/>
      <c r="EN1345" s="68"/>
      <c r="FI1345" s="68"/>
      <c r="FJ1345" s="68"/>
      <c r="FK1345" s="68"/>
      <c r="GB1345" s="68"/>
      <c r="GS1345" s="68"/>
      <c r="HK1345" s="68"/>
      <c r="IB1345" s="68"/>
      <c r="IS1345" s="68"/>
      <c r="JJ1345" s="68"/>
    </row>
    <row r="1346" spans="3:270" s="64" customFormat="1" x14ac:dyDescent="0.15">
      <c r="C1346" s="65"/>
      <c r="G1346" s="66"/>
      <c r="H1346" s="66"/>
      <c r="Y1346" s="68"/>
      <c r="AP1346" s="68"/>
      <c r="BX1346" s="68"/>
      <c r="DF1346" s="68"/>
      <c r="DW1346" s="68"/>
      <c r="EN1346" s="68"/>
      <c r="FI1346" s="68"/>
      <c r="FJ1346" s="68"/>
      <c r="FK1346" s="68"/>
      <c r="GB1346" s="68"/>
      <c r="GS1346" s="68"/>
      <c r="HK1346" s="68"/>
      <c r="IB1346" s="68"/>
      <c r="IS1346" s="68"/>
      <c r="JJ1346" s="68"/>
    </row>
    <row r="1347" spans="3:270" s="64" customFormat="1" x14ac:dyDescent="0.15">
      <c r="C1347" s="65"/>
      <c r="G1347" s="66"/>
      <c r="H1347" s="66"/>
      <c r="Y1347" s="68"/>
      <c r="AP1347" s="68"/>
      <c r="BX1347" s="68"/>
      <c r="DF1347" s="68"/>
      <c r="DW1347" s="68"/>
      <c r="EN1347" s="68"/>
      <c r="FI1347" s="68"/>
      <c r="FJ1347" s="68"/>
      <c r="FK1347" s="68"/>
      <c r="GB1347" s="68"/>
      <c r="GS1347" s="68"/>
      <c r="HK1347" s="68"/>
      <c r="IB1347" s="68"/>
      <c r="IS1347" s="68"/>
      <c r="JJ1347" s="68"/>
    </row>
    <row r="1348" spans="3:270" s="64" customFormat="1" x14ac:dyDescent="0.15">
      <c r="C1348" s="65"/>
      <c r="G1348" s="66"/>
      <c r="H1348" s="66"/>
      <c r="Y1348" s="68"/>
      <c r="AP1348" s="68"/>
      <c r="BX1348" s="68"/>
      <c r="DF1348" s="68"/>
      <c r="DW1348" s="68"/>
      <c r="EN1348" s="68"/>
      <c r="FI1348" s="68"/>
      <c r="FJ1348" s="68"/>
      <c r="FK1348" s="68"/>
      <c r="GB1348" s="68"/>
      <c r="GS1348" s="68"/>
      <c r="HK1348" s="68"/>
      <c r="IB1348" s="68"/>
      <c r="IS1348" s="68"/>
      <c r="JJ1348" s="68"/>
    </row>
    <row r="1349" spans="3:270" s="64" customFormat="1" x14ac:dyDescent="0.15">
      <c r="C1349" s="65"/>
      <c r="G1349" s="66"/>
      <c r="H1349" s="66"/>
      <c r="Y1349" s="68"/>
      <c r="AP1349" s="68"/>
      <c r="BX1349" s="68"/>
      <c r="DF1349" s="68"/>
      <c r="DW1349" s="68"/>
      <c r="EN1349" s="68"/>
      <c r="FI1349" s="68"/>
      <c r="FJ1349" s="68"/>
      <c r="FK1349" s="68"/>
      <c r="GB1349" s="68"/>
      <c r="GS1349" s="68"/>
      <c r="HK1349" s="68"/>
      <c r="IB1349" s="68"/>
      <c r="IS1349" s="68"/>
      <c r="JJ1349" s="68"/>
    </row>
    <row r="1350" spans="3:270" s="64" customFormat="1" x14ac:dyDescent="0.15">
      <c r="C1350" s="65"/>
      <c r="G1350" s="66"/>
      <c r="H1350" s="66"/>
      <c r="Y1350" s="68"/>
      <c r="AP1350" s="68"/>
      <c r="BX1350" s="68"/>
      <c r="DF1350" s="68"/>
      <c r="DW1350" s="68"/>
      <c r="EN1350" s="68"/>
      <c r="FI1350" s="68"/>
      <c r="FJ1350" s="68"/>
      <c r="FK1350" s="68"/>
      <c r="GB1350" s="68"/>
      <c r="GS1350" s="68"/>
      <c r="HK1350" s="68"/>
      <c r="IB1350" s="68"/>
      <c r="IS1350" s="68"/>
      <c r="JJ1350" s="68"/>
    </row>
    <row r="1351" spans="3:270" s="64" customFormat="1" x14ac:dyDescent="0.15">
      <c r="C1351" s="65"/>
      <c r="G1351" s="66"/>
      <c r="H1351" s="66"/>
      <c r="Y1351" s="68"/>
      <c r="AP1351" s="68"/>
      <c r="BX1351" s="68"/>
      <c r="DF1351" s="68"/>
      <c r="DW1351" s="68"/>
      <c r="EN1351" s="68"/>
      <c r="FI1351" s="68"/>
      <c r="FJ1351" s="68"/>
      <c r="FK1351" s="68"/>
      <c r="GB1351" s="68"/>
      <c r="GS1351" s="68"/>
      <c r="HK1351" s="68"/>
      <c r="IB1351" s="68"/>
      <c r="IS1351" s="68"/>
      <c r="JJ1351" s="68"/>
    </row>
    <row r="1352" spans="3:270" s="64" customFormat="1" x14ac:dyDescent="0.15">
      <c r="C1352" s="65"/>
      <c r="G1352" s="66"/>
      <c r="H1352" s="66"/>
      <c r="Y1352" s="68"/>
      <c r="AP1352" s="68"/>
      <c r="BX1352" s="68"/>
      <c r="DF1352" s="68"/>
      <c r="DW1352" s="68"/>
      <c r="EN1352" s="68"/>
      <c r="FI1352" s="68"/>
      <c r="FJ1352" s="68"/>
      <c r="FK1352" s="68"/>
      <c r="GB1352" s="68"/>
      <c r="GS1352" s="68"/>
      <c r="HK1352" s="68"/>
      <c r="IB1352" s="68"/>
      <c r="IS1352" s="68"/>
      <c r="JJ1352" s="68"/>
    </row>
    <row r="1353" spans="3:270" s="64" customFormat="1" x14ac:dyDescent="0.15">
      <c r="C1353" s="65"/>
      <c r="G1353" s="66"/>
      <c r="H1353" s="66"/>
      <c r="Y1353" s="68"/>
      <c r="AP1353" s="68"/>
      <c r="BX1353" s="68"/>
      <c r="DF1353" s="68"/>
      <c r="DW1353" s="68"/>
      <c r="EN1353" s="68"/>
      <c r="FI1353" s="68"/>
      <c r="FJ1353" s="68"/>
      <c r="FK1353" s="68"/>
      <c r="GB1353" s="68"/>
      <c r="GS1353" s="68"/>
      <c r="HK1353" s="68"/>
      <c r="IB1353" s="68"/>
      <c r="IS1353" s="68"/>
      <c r="JJ1353" s="68"/>
    </row>
    <row r="1354" spans="3:270" s="64" customFormat="1" x14ac:dyDescent="0.15">
      <c r="C1354" s="65"/>
      <c r="G1354" s="66"/>
      <c r="H1354" s="66"/>
      <c r="Y1354" s="68"/>
      <c r="AP1354" s="68"/>
      <c r="BX1354" s="68"/>
      <c r="DF1354" s="68"/>
      <c r="DW1354" s="68"/>
      <c r="EN1354" s="68"/>
      <c r="FI1354" s="68"/>
      <c r="FJ1354" s="68"/>
      <c r="FK1354" s="68"/>
      <c r="GB1354" s="68"/>
      <c r="GS1354" s="68"/>
      <c r="HK1354" s="68"/>
      <c r="IB1354" s="68"/>
      <c r="IS1354" s="68"/>
      <c r="JJ1354" s="68"/>
    </row>
    <row r="1355" spans="3:270" s="64" customFormat="1" x14ac:dyDescent="0.15">
      <c r="C1355" s="65"/>
      <c r="G1355" s="66"/>
      <c r="H1355" s="66"/>
      <c r="Y1355" s="68"/>
      <c r="AP1355" s="68"/>
      <c r="BX1355" s="68"/>
      <c r="DF1355" s="68"/>
      <c r="DW1355" s="68"/>
      <c r="EN1355" s="68"/>
      <c r="FI1355" s="68"/>
      <c r="FJ1355" s="68"/>
      <c r="FK1355" s="68"/>
      <c r="GB1355" s="68"/>
      <c r="GS1355" s="68"/>
      <c r="HK1355" s="68"/>
      <c r="IB1355" s="68"/>
      <c r="IS1355" s="68"/>
      <c r="JJ1355" s="68"/>
    </row>
    <row r="1356" spans="3:270" s="64" customFormat="1" x14ac:dyDescent="0.15">
      <c r="C1356" s="65"/>
      <c r="G1356" s="66"/>
      <c r="H1356" s="66"/>
      <c r="Y1356" s="68"/>
      <c r="AP1356" s="68"/>
      <c r="BX1356" s="68"/>
      <c r="DF1356" s="68"/>
      <c r="DW1356" s="68"/>
      <c r="EN1356" s="68"/>
      <c r="FI1356" s="68"/>
      <c r="FJ1356" s="68"/>
      <c r="FK1356" s="68"/>
      <c r="GB1356" s="68"/>
      <c r="GS1356" s="68"/>
      <c r="HK1356" s="68"/>
      <c r="IB1356" s="68"/>
      <c r="IS1356" s="68"/>
      <c r="JJ1356" s="68"/>
    </row>
    <row r="1357" spans="3:270" s="64" customFormat="1" x14ac:dyDescent="0.15">
      <c r="C1357" s="65"/>
      <c r="G1357" s="66"/>
      <c r="H1357" s="66"/>
      <c r="Y1357" s="68"/>
      <c r="AP1357" s="68"/>
      <c r="BX1357" s="68"/>
      <c r="DF1357" s="68"/>
      <c r="DW1357" s="68"/>
      <c r="EN1357" s="68"/>
      <c r="FI1357" s="68"/>
      <c r="FJ1357" s="68"/>
      <c r="FK1357" s="68"/>
      <c r="GB1357" s="68"/>
      <c r="GS1357" s="68"/>
      <c r="HK1357" s="68"/>
      <c r="IB1357" s="68"/>
      <c r="IS1357" s="68"/>
      <c r="JJ1357" s="68"/>
    </row>
    <row r="1358" spans="3:270" s="64" customFormat="1" x14ac:dyDescent="0.15">
      <c r="C1358" s="65"/>
      <c r="G1358" s="66"/>
      <c r="H1358" s="66"/>
      <c r="Y1358" s="68"/>
      <c r="AP1358" s="68"/>
      <c r="BX1358" s="68"/>
      <c r="DF1358" s="68"/>
      <c r="DW1358" s="68"/>
      <c r="EN1358" s="68"/>
      <c r="FI1358" s="68"/>
      <c r="FJ1358" s="68"/>
      <c r="FK1358" s="68"/>
      <c r="GB1358" s="68"/>
      <c r="GS1358" s="68"/>
      <c r="HK1358" s="68"/>
      <c r="IB1358" s="68"/>
      <c r="IS1358" s="68"/>
      <c r="JJ1358" s="68"/>
    </row>
    <row r="1359" spans="3:270" s="64" customFormat="1" x14ac:dyDescent="0.15">
      <c r="C1359" s="65"/>
      <c r="G1359" s="66"/>
      <c r="H1359" s="66"/>
      <c r="Y1359" s="68"/>
      <c r="AP1359" s="68"/>
      <c r="BX1359" s="68"/>
      <c r="DF1359" s="68"/>
      <c r="DW1359" s="68"/>
      <c r="EN1359" s="68"/>
      <c r="FI1359" s="68"/>
      <c r="FJ1359" s="68"/>
      <c r="FK1359" s="68"/>
      <c r="GB1359" s="68"/>
      <c r="GS1359" s="68"/>
      <c r="HK1359" s="68"/>
      <c r="IB1359" s="68"/>
      <c r="IS1359" s="68"/>
      <c r="JJ1359" s="68"/>
    </row>
    <row r="1360" spans="3:270" s="64" customFormat="1" x14ac:dyDescent="0.15">
      <c r="C1360" s="65"/>
      <c r="G1360" s="66"/>
      <c r="H1360" s="66"/>
      <c r="Y1360" s="68"/>
      <c r="AP1360" s="68"/>
      <c r="BX1360" s="68"/>
      <c r="DF1360" s="68"/>
      <c r="DW1360" s="68"/>
      <c r="EN1360" s="68"/>
      <c r="FI1360" s="68"/>
      <c r="FJ1360" s="68"/>
      <c r="FK1360" s="68"/>
      <c r="GB1360" s="68"/>
      <c r="GS1360" s="68"/>
      <c r="HK1360" s="68"/>
      <c r="IB1360" s="68"/>
      <c r="IS1360" s="68"/>
      <c r="JJ1360" s="68"/>
    </row>
    <row r="1361" spans="3:270" s="64" customFormat="1" x14ac:dyDescent="0.15">
      <c r="C1361" s="65"/>
      <c r="G1361" s="66"/>
      <c r="H1361" s="66"/>
      <c r="Y1361" s="68"/>
      <c r="AP1361" s="68"/>
      <c r="BX1361" s="68"/>
      <c r="DF1361" s="68"/>
      <c r="DW1361" s="68"/>
      <c r="EN1361" s="68"/>
      <c r="FI1361" s="68"/>
      <c r="FJ1361" s="68"/>
      <c r="FK1361" s="68"/>
      <c r="GB1361" s="68"/>
      <c r="GS1361" s="68"/>
      <c r="HK1361" s="68"/>
      <c r="IB1361" s="68"/>
      <c r="IS1361" s="68"/>
      <c r="JJ1361" s="68"/>
    </row>
    <row r="1362" spans="3:270" s="64" customFormat="1" x14ac:dyDescent="0.15">
      <c r="C1362" s="65"/>
      <c r="G1362" s="66"/>
      <c r="H1362" s="66"/>
      <c r="Y1362" s="68"/>
      <c r="AP1362" s="68"/>
      <c r="BX1362" s="68"/>
      <c r="DF1362" s="68"/>
      <c r="DW1362" s="68"/>
      <c r="EN1362" s="68"/>
      <c r="FI1362" s="68"/>
      <c r="FJ1362" s="68"/>
      <c r="FK1362" s="68"/>
      <c r="GB1362" s="68"/>
      <c r="GS1362" s="68"/>
      <c r="HK1362" s="68"/>
      <c r="IB1362" s="68"/>
      <c r="IS1362" s="68"/>
      <c r="JJ1362" s="68"/>
    </row>
    <row r="1363" spans="3:270" s="64" customFormat="1" x14ac:dyDescent="0.15">
      <c r="C1363" s="65"/>
      <c r="G1363" s="66"/>
      <c r="H1363" s="66"/>
      <c r="Y1363" s="68"/>
      <c r="AP1363" s="68"/>
      <c r="BX1363" s="68"/>
      <c r="DF1363" s="68"/>
      <c r="DW1363" s="68"/>
      <c r="EN1363" s="68"/>
      <c r="FI1363" s="68"/>
      <c r="FJ1363" s="68"/>
      <c r="FK1363" s="68"/>
      <c r="GB1363" s="68"/>
      <c r="GS1363" s="68"/>
      <c r="HK1363" s="68"/>
      <c r="IB1363" s="68"/>
      <c r="IS1363" s="68"/>
      <c r="JJ1363" s="68"/>
    </row>
    <row r="1364" spans="3:270" s="64" customFormat="1" x14ac:dyDescent="0.15">
      <c r="C1364" s="65"/>
      <c r="G1364" s="66"/>
      <c r="H1364" s="66"/>
      <c r="Y1364" s="68"/>
      <c r="AP1364" s="68"/>
      <c r="BX1364" s="68"/>
      <c r="DF1364" s="68"/>
      <c r="DW1364" s="68"/>
      <c r="EN1364" s="68"/>
      <c r="FI1364" s="68"/>
      <c r="FJ1364" s="68"/>
      <c r="FK1364" s="68"/>
      <c r="GB1364" s="68"/>
      <c r="GS1364" s="68"/>
      <c r="HK1364" s="68"/>
      <c r="IB1364" s="68"/>
      <c r="IS1364" s="68"/>
      <c r="JJ1364" s="68"/>
    </row>
    <row r="1365" spans="3:270" s="64" customFormat="1" x14ac:dyDescent="0.15">
      <c r="C1365" s="65"/>
      <c r="G1365" s="66"/>
      <c r="H1365" s="66"/>
      <c r="Y1365" s="68"/>
      <c r="AP1365" s="68"/>
      <c r="BX1365" s="68"/>
      <c r="DF1365" s="68"/>
      <c r="DW1365" s="68"/>
      <c r="EN1365" s="68"/>
      <c r="FI1365" s="68"/>
      <c r="FJ1365" s="68"/>
      <c r="FK1365" s="68"/>
      <c r="GB1365" s="68"/>
      <c r="GS1365" s="68"/>
      <c r="HK1365" s="68"/>
      <c r="IB1365" s="68"/>
      <c r="IS1365" s="68"/>
      <c r="JJ1365" s="68"/>
    </row>
    <row r="1366" spans="3:270" s="64" customFormat="1" x14ac:dyDescent="0.15">
      <c r="C1366" s="65"/>
      <c r="G1366" s="66"/>
      <c r="H1366" s="66"/>
      <c r="Y1366" s="68"/>
      <c r="AP1366" s="68"/>
      <c r="BX1366" s="68"/>
      <c r="DF1366" s="68"/>
      <c r="DW1366" s="68"/>
      <c r="EN1366" s="68"/>
      <c r="FI1366" s="68"/>
      <c r="FJ1366" s="68"/>
      <c r="FK1366" s="68"/>
      <c r="GB1366" s="68"/>
      <c r="GS1366" s="68"/>
      <c r="HK1366" s="68"/>
      <c r="IB1366" s="68"/>
      <c r="IS1366" s="68"/>
      <c r="JJ1366" s="68"/>
    </row>
    <row r="1367" spans="3:270" s="64" customFormat="1" x14ac:dyDescent="0.15">
      <c r="C1367" s="65"/>
      <c r="G1367" s="66"/>
      <c r="H1367" s="66"/>
      <c r="Y1367" s="68"/>
      <c r="AP1367" s="68"/>
      <c r="BX1367" s="68"/>
      <c r="DF1367" s="68"/>
      <c r="DW1367" s="68"/>
      <c r="EN1367" s="68"/>
      <c r="FI1367" s="68"/>
      <c r="FJ1367" s="68"/>
      <c r="FK1367" s="68"/>
      <c r="GB1367" s="68"/>
      <c r="GS1367" s="68"/>
      <c r="HK1367" s="68"/>
      <c r="IB1367" s="68"/>
      <c r="IS1367" s="68"/>
      <c r="JJ1367" s="68"/>
    </row>
    <row r="1368" spans="3:270" s="64" customFormat="1" x14ac:dyDescent="0.15">
      <c r="C1368" s="65"/>
      <c r="G1368" s="66"/>
      <c r="H1368" s="66"/>
      <c r="Y1368" s="68"/>
      <c r="AP1368" s="68"/>
      <c r="BX1368" s="68"/>
      <c r="DF1368" s="68"/>
      <c r="DW1368" s="68"/>
      <c r="EN1368" s="68"/>
      <c r="FI1368" s="68"/>
      <c r="FJ1368" s="68"/>
      <c r="FK1368" s="68"/>
      <c r="GB1368" s="68"/>
      <c r="GS1368" s="68"/>
      <c r="HK1368" s="68"/>
      <c r="IB1368" s="68"/>
      <c r="IS1368" s="68"/>
      <c r="JJ1368" s="68"/>
    </row>
    <row r="1369" spans="3:270" s="64" customFormat="1" x14ac:dyDescent="0.15">
      <c r="C1369" s="65"/>
      <c r="G1369" s="66"/>
      <c r="H1369" s="66"/>
      <c r="Y1369" s="68"/>
      <c r="AP1369" s="68"/>
      <c r="BX1369" s="68"/>
      <c r="DF1369" s="68"/>
      <c r="DW1369" s="68"/>
      <c r="EN1369" s="68"/>
      <c r="FI1369" s="68"/>
      <c r="FJ1369" s="68"/>
      <c r="FK1369" s="68"/>
      <c r="GB1369" s="68"/>
      <c r="GS1369" s="68"/>
      <c r="HK1369" s="68"/>
      <c r="IB1369" s="68"/>
      <c r="IS1369" s="68"/>
      <c r="JJ1369" s="68"/>
    </row>
    <row r="1370" spans="3:270" s="64" customFormat="1" x14ac:dyDescent="0.15">
      <c r="C1370" s="65"/>
      <c r="G1370" s="66"/>
      <c r="H1370" s="66"/>
      <c r="Y1370" s="68"/>
      <c r="AP1370" s="68"/>
      <c r="BX1370" s="68"/>
      <c r="DF1370" s="68"/>
      <c r="DW1370" s="68"/>
      <c r="EN1370" s="68"/>
      <c r="FI1370" s="68"/>
      <c r="FJ1370" s="68"/>
      <c r="FK1370" s="68"/>
      <c r="GB1370" s="68"/>
      <c r="GS1370" s="68"/>
      <c r="HK1370" s="68"/>
      <c r="IB1370" s="68"/>
      <c r="IS1370" s="68"/>
      <c r="JJ1370" s="68"/>
    </row>
    <row r="1371" spans="3:270" s="64" customFormat="1" x14ac:dyDescent="0.15">
      <c r="C1371" s="65"/>
      <c r="G1371" s="66"/>
      <c r="H1371" s="66"/>
      <c r="Y1371" s="68"/>
      <c r="AP1371" s="68"/>
      <c r="BX1371" s="68"/>
      <c r="DF1371" s="68"/>
      <c r="DW1371" s="68"/>
      <c r="EN1371" s="68"/>
      <c r="FI1371" s="68"/>
      <c r="FJ1371" s="68"/>
      <c r="FK1371" s="68"/>
      <c r="GB1371" s="68"/>
      <c r="GS1371" s="68"/>
      <c r="HK1371" s="68"/>
      <c r="IB1371" s="68"/>
      <c r="IS1371" s="68"/>
      <c r="JJ1371" s="68"/>
    </row>
    <row r="1372" spans="3:270" s="64" customFormat="1" x14ac:dyDescent="0.15">
      <c r="C1372" s="65"/>
      <c r="G1372" s="66"/>
      <c r="H1372" s="66"/>
      <c r="Y1372" s="68"/>
      <c r="AP1372" s="68"/>
      <c r="BX1372" s="68"/>
      <c r="DF1372" s="68"/>
      <c r="DW1372" s="68"/>
      <c r="EN1372" s="68"/>
      <c r="FI1372" s="68"/>
      <c r="FJ1372" s="68"/>
      <c r="FK1372" s="68"/>
      <c r="GB1372" s="68"/>
      <c r="GS1372" s="68"/>
      <c r="HK1372" s="68"/>
      <c r="IB1372" s="68"/>
      <c r="IS1372" s="68"/>
      <c r="JJ1372" s="68"/>
    </row>
    <row r="1373" spans="3:270" s="64" customFormat="1" x14ac:dyDescent="0.15">
      <c r="C1373" s="65"/>
      <c r="G1373" s="66"/>
      <c r="H1373" s="66"/>
      <c r="Y1373" s="68"/>
      <c r="AP1373" s="68"/>
      <c r="BX1373" s="68"/>
      <c r="DF1373" s="68"/>
      <c r="DW1373" s="68"/>
      <c r="EN1373" s="68"/>
      <c r="FI1373" s="68"/>
      <c r="FJ1373" s="68"/>
      <c r="FK1373" s="68"/>
      <c r="GB1373" s="68"/>
      <c r="GS1373" s="68"/>
      <c r="HK1373" s="68"/>
      <c r="IB1373" s="68"/>
      <c r="IS1373" s="68"/>
      <c r="JJ1373" s="68"/>
    </row>
    <row r="1374" spans="3:270" s="64" customFormat="1" x14ac:dyDescent="0.15">
      <c r="C1374" s="65"/>
      <c r="G1374" s="66"/>
      <c r="H1374" s="66"/>
      <c r="Y1374" s="68"/>
      <c r="AP1374" s="68"/>
      <c r="BX1374" s="68"/>
      <c r="DF1374" s="68"/>
      <c r="DW1374" s="68"/>
      <c r="EN1374" s="68"/>
      <c r="FI1374" s="68"/>
      <c r="FJ1374" s="68"/>
      <c r="FK1374" s="68"/>
      <c r="GB1374" s="68"/>
      <c r="GS1374" s="68"/>
      <c r="HK1374" s="68"/>
      <c r="IB1374" s="68"/>
      <c r="IS1374" s="68"/>
      <c r="JJ1374" s="68"/>
    </row>
    <row r="1375" spans="3:270" s="64" customFormat="1" x14ac:dyDescent="0.15">
      <c r="C1375" s="65"/>
      <c r="G1375" s="66"/>
      <c r="H1375" s="66"/>
      <c r="Y1375" s="68"/>
      <c r="AP1375" s="68"/>
      <c r="BX1375" s="68"/>
      <c r="DF1375" s="68"/>
      <c r="DW1375" s="68"/>
      <c r="EN1375" s="68"/>
      <c r="FI1375" s="68"/>
      <c r="FJ1375" s="68"/>
      <c r="FK1375" s="68"/>
      <c r="GB1375" s="68"/>
      <c r="GS1375" s="68"/>
      <c r="HK1375" s="68"/>
      <c r="IB1375" s="68"/>
      <c r="IS1375" s="68"/>
      <c r="JJ1375" s="68"/>
    </row>
    <row r="1376" spans="3:270" s="64" customFormat="1" x14ac:dyDescent="0.15">
      <c r="C1376" s="65"/>
      <c r="G1376" s="66"/>
      <c r="H1376" s="66"/>
      <c r="Y1376" s="68"/>
      <c r="AP1376" s="68"/>
      <c r="BX1376" s="68"/>
      <c r="DF1376" s="68"/>
      <c r="DW1376" s="68"/>
      <c r="EN1376" s="68"/>
      <c r="FI1376" s="68"/>
      <c r="FJ1376" s="68"/>
      <c r="FK1376" s="68"/>
      <c r="GB1376" s="68"/>
      <c r="GS1376" s="68"/>
      <c r="HK1376" s="68"/>
      <c r="IB1376" s="68"/>
      <c r="IS1376" s="68"/>
      <c r="JJ1376" s="68"/>
    </row>
    <row r="1377" spans="3:270" s="64" customFormat="1" x14ac:dyDescent="0.15">
      <c r="C1377" s="65"/>
      <c r="G1377" s="66"/>
      <c r="H1377" s="66"/>
      <c r="Y1377" s="68"/>
      <c r="AP1377" s="68"/>
      <c r="BX1377" s="68"/>
      <c r="DF1377" s="68"/>
      <c r="DW1377" s="68"/>
      <c r="EN1377" s="68"/>
      <c r="FI1377" s="68"/>
      <c r="FJ1377" s="68"/>
      <c r="FK1377" s="68"/>
      <c r="GB1377" s="68"/>
      <c r="GS1377" s="68"/>
      <c r="HK1377" s="68"/>
      <c r="IB1377" s="68"/>
      <c r="IS1377" s="68"/>
      <c r="JJ1377" s="68"/>
    </row>
    <row r="1378" spans="3:270" s="64" customFormat="1" x14ac:dyDescent="0.15">
      <c r="C1378" s="65"/>
      <c r="G1378" s="66"/>
      <c r="H1378" s="66"/>
      <c r="Y1378" s="68"/>
      <c r="AP1378" s="68"/>
      <c r="BX1378" s="68"/>
      <c r="DF1378" s="68"/>
      <c r="DW1378" s="68"/>
      <c r="EN1378" s="68"/>
      <c r="FI1378" s="68"/>
      <c r="FJ1378" s="68"/>
      <c r="FK1378" s="68"/>
      <c r="GB1378" s="68"/>
      <c r="GS1378" s="68"/>
      <c r="HK1378" s="68"/>
      <c r="IB1378" s="68"/>
      <c r="IS1378" s="68"/>
      <c r="JJ1378" s="68"/>
    </row>
    <row r="1379" spans="3:270" s="64" customFormat="1" x14ac:dyDescent="0.15">
      <c r="C1379" s="65"/>
      <c r="G1379" s="66"/>
      <c r="H1379" s="66"/>
      <c r="Y1379" s="68"/>
      <c r="AP1379" s="68"/>
      <c r="BX1379" s="68"/>
      <c r="DF1379" s="68"/>
      <c r="DW1379" s="68"/>
      <c r="EN1379" s="68"/>
      <c r="FI1379" s="68"/>
      <c r="FJ1379" s="68"/>
      <c r="FK1379" s="68"/>
      <c r="GB1379" s="68"/>
      <c r="GS1379" s="68"/>
      <c r="HK1379" s="68"/>
      <c r="IB1379" s="68"/>
      <c r="IS1379" s="68"/>
      <c r="JJ1379" s="68"/>
    </row>
    <row r="1380" spans="3:270" s="64" customFormat="1" x14ac:dyDescent="0.15">
      <c r="C1380" s="65"/>
      <c r="G1380" s="66"/>
      <c r="H1380" s="66"/>
      <c r="Y1380" s="68"/>
      <c r="AP1380" s="68"/>
      <c r="BX1380" s="68"/>
      <c r="DF1380" s="68"/>
      <c r="DW1380" s="68"/>
      <c r="EN1380" s="68"/>
      <c r="FI1380" s="68"/>
      <c r="FJ1380" s="68"/>
      <c r="FK1380" s="68"/>
      <c r="GB1380" s="68"/>
      <c r="GS1380" s="68"/>
      <c r="HK1380" s="68"/>
      <c r="IB1380" s="68"/>
      <c r="IS1380" s="68"/>
      <c r="JJ1380" s="68"/>
    </row>
    <row r="1381" spans="3:270" s="64" customFormat="1" x14ac:dyDescent="0.15">
      <c r="C1381" s="65"/>
      <c r="G1381" s="66"/>
      <c r="H1381" s="66"/>
      <c r="Y1381" s="68"/>
      <c r="AP1381" s="68"/>
      <c r="BX1381" s="68"/>
      <c r="DF1381" s="68"/>
      <c r="DW1381" s="68"/>
      <c r="EN1381" s="68"/>
      <c r="FI1381" s="68"/>
      <c r="FJ1381" s="68"/>
      <c r="FK1381" s="68"/>
      <c r="GB1381" s="68"/>
      <c r="GS1381" s="68"/>
      <c r="HK1381" s="68"/>
      <c r="IB1381" s="68"/>
      <c r="IS1381" s="68"/>
      <c r="JJ1381" s="68"/>
    </row>
    <row r="1382" spans="3:270" s="64" customFormat="1" x14ac:dyDescent="0.15">
      <c r="C1382" s="65"/>
      <c r="G1382" s="66"/>
      <c r="H1382" s="66"/>
      <c r="Y1382" s="68"/>
      <c r="AP1382" s="68"/>
      <c r="BX1382" s="68"/>
      <c r="DF1382" s="68"/>
      <c r="DW1382" s="68"/>
      <c r="EN1382" s="68"/>
      <c r="FI1382" s="68"/>
      <c r="FJ1382" s="68"/>
      <c r="FK1382" s="68"/>
      <c r="GB1382" s="68"/>
      <c r="GS1382" s="68"/>
      <c r="HK1382" s="68"/>
      <c r="IB1382" s="68"/>
      <c r="IS1382" s="68"/>
      <c r="JJ1382" s="68"/>
    </row>
    <row r="1383" spans="3:270" s="64" customFormat="1" x14ac:dyDescent="0.15">
      <c r="C1383" s="65"/>
      <c r="G1383" s="66"/>
      <c r="H1383" s="66"/>
      <c r="Y1383" s="68"/>
      <c r="AP1383" s="68"/>
      <c r="BX1383" s="68"/>
      <c r="DF1383" s="68"/>
      <c r="DW1383" s="68"/>
      <c r="EN1383" s="68"/>
      <c r="FI1383" s="68"/>
      <c r="FJ1383" s="68"/>
      <c r="FK1383" s="68"/>
      <c r="GB1383" s="68"/>
      <c r="GS1383" s="68"/>
      <c r="HK1383" s="68"/>
      <c r="IB1383" s="68"/>
      <c r="IS1383" s="68"/>
      <c r="JJ1383" s="68"/>
    </row>
    <row r="1384" spans="3:270" s="64" customFormat="1" x14ac:dyDescent="0.15">
      <c r="C1384" s="65"/>
      <c r="G1384" s="66"/>
      <c r="H1384" s="66"/>
      <c r="Y1384" s="68"/>
      <c r="AP1384" s="68"/>
      <c r="BX1384" s="68"/>
      <c r="DF1384" s="68"/>
      <c r="DW1384" s="68"/>
      <c r="EN1384" s="68"/>
      <c r="FI1384" s="68"/>
      <c r="FJ1384" s="68"/>
      <c r="FK1384" s="68"/>
      <c r="GB1384" s="68"/>
      <c r="GS1384" s="68"/>
      <c r="HK1384" s="68"/>
      <c r="IB1384" s="68"/>
      <c r="IS1384" s="68"/>
      <c r="JJ1384" s="68"/>
    </row>
    <row r="1385" spans="3:270" s="64" customFormat="1" x14ac:dyDescent="0.15">
      <c r="C1385" s="65"/>
      <c r="G1385" s="66"/>
      <c r="H1385" s="66"/>
      <c r="Y1385" s="68"/>
      <c r="AP1385" s="68"/>
      <c r="BX1385" s="68"/>
      <c r="DF1385" s="68"/>
      <c r="DW1385" s="68"/>
      <c r="EN1385" s="68"/>
      <c r="FI1385" s="68"/>
      <c r="FJ1385" s="68"/>
      <c r="FK1385" s="68"/>
      <c r="GB1385" s="68"/>
      <c r="GS1385" s="68"/>
      <c r="HK1385" s="68"/>
      <c r="IB1385" s="68"/>
      <c r="IS1385" s="68"/>
      <c r="JJ1385" s="68"/>
    </row>
    <row r="1386" spans="3:270" s="64" customFormat="1" x14ac:dyDescent="0.15">
      <c r="C1386" s="65"/>
      <c r="G1386" s="66"/>
      <c r="H1386" s="66"/>
      <c r="Y1386" s="68"/>
      <c r="AP1386" s="68"/>
      <c r="BX1386" s="68"/>
      <c r="DF1386" s="68"/>
      <c r="DW1386" s="68"/>
      <c r="EN1386" s="68"/>
      <c r="FI1386" s="68"/>
      <c r="FJ1386" s="68"/>
      <c r="FK1386" s="68"/>
      <c r="GB1386" s="68"/>
      <c r="GS1386" s="68"/>
      <c r="HK1386" s="68"/>
      <c r="IB1386" s="68"/>
      <c r="IS1386" s="68"/>
      <c r="JJ1386" s="68"/>
    </row>
    <row r="1387" spans="3:270" s="64" customFormat="1" x14ac:dyDescent="0.15">
      <c r="C1387" s="65"/>
      <c r="G1387" s="66"/>
      <c r="H1387" s="66"/>
      <c r="Y1387" s="68"/>
      <c r="AP1387" s="68"/>
      <c r="BX1387" s="68"/>
      <c r="DF1387" s="68"/>
      <c r="DW1387" s="68"/>
      <c r="EN1387" s="68"/>
      <c r="FI1387" s="68"/>
      <c r="FJ1387" s="68"/>
      <c r="FK1387" s="68"/>
      <c r="GB1387" s="68"/>
      <c r="GS1387" s="68"/>
      <c r="HK1387" s="68"/>
      <c r="IB1387" s="68"/>
      <c r="IS1387" s="68"/>
      <c r="JJ1387" s="68"/>
    </row>
    <row r="1388" spans="3:270" s="64" customFormat="1" x14ac:dyDescent="0.15">
      <c r="C1388" s="65"/>
      <c r="G1388" s="66"/>
      <c r="H1388" s="66"/>
      <c r="Y1388" s="68"/>
      <c r="AP1388" s="68"/>
      <c r="BX1388" s="68"/>
      <c r="DF1388" s="68"/>
      <c r="DW1388" s="68"/>
      <c r="EN1388" s="68"/>
      <c r="FI1388" s="68"/>
      <c r="FJ1388" s="68"/>
      <c r="FK1388" s="68"/>
      <c r="GB1388" s="68"/>
      <c r="GS1388" s="68"/>
      <c r="HK1388" s="68"/>
      <c r="IB1388" s="68"/>
      <c r="IS1388" s="68"/>
      <c r="JJ1388" s="68"/>
    </row>
    <row r="1389" spans="3:270" s="64" customFormat="1" x14ac:dyDescent="0.15">
      <c r="C1389" s="65"/>
      <c r="G1389" s="66"/>
      <c r="H1389" s="66"/>
      <c r="Y1389" s="68"/>
      <c r="AP1389" s="68"/>
      <c r="BX1389" s="68"/>
      <c r="DF1389" s="68"/>
      <c r="DW1389" s="68"/>
      <c r="EN1389" s="68"/>
      <c r="FI1389" s="68"/>
      <c r="FJ1389" s="68"/>
      <c r="FK1389" s="68"/>
      <c r="GB1389" s="68"/>
      <c r="GS1389" s="68"/>
      <c r="HK1389" s="68"/>
      <c r="IB1389" s="68"/>
      <c r="IS1389" s="68"/>
      <c r="JJ1389" s="68"/>
    </row>
    <row r="1390" spans="3:270" s="64" customFormat="1" x14ac:dyDescent="0.15">
      <c r="C1390" s="65"/>
      <c r="G1390" s="66"/>
      <c r="H1390" s="66"/>
      <c r="Y1390" s="68"/>
      <c r="AP1390" s="68"/>
      <c r="BX1390" s="68"/>
      <c r="DF1390" s="68"/>
      <c r="DW1390" s="68"/>
      <c r="EN1390" s="68"/>
      <c r="FI1390" s="68"/>
      <c r="FJ1390" s="68"/>
      <c r="FK1390" s="68"/>
      <c r="GB1390" s="68"/>
      <c r="GS1390" s="68"/>
      <c r="HK1390" s="68"/>
      <c r="IB1390" s="68"/>
      <c r="IS1390" s="68"/>
      <c r="JJ1390" s="68"/>
    </row>
    <row r="1391" spans="3:270" s="64" customFormat="1" x14ac:dyDescent="0.15">
      <c r="C1391" s="65"/>
      <c r="G1391" s="66"/>
      <c r="H1391" s="66"/>
      <c r="Y1391" s="68"/>
      <c r="AP1391" s="68"/>
      <c r="BX1391" s="68"/>
      <c r="DF1391" s="68"/>
      <c r="DW1391" s="68"/>
      <c r="EN1391" s="68"/>
      <c r="FI1391" s="68"/>
      <c r="FJ1391" s="68"/>
      <c r="FK1391" s="68"/>
      <c r="GB1391" s="68"/>
      <c r="GS1391" s="68"/>
      <c r="HK1391" s="68"/>
      <c r="IB1391" s="68"/>
      <c r="IS1391" s="68"/>
      <c r="JJ1391" s="68"/>
    </row>
    <row r="1392" spans="3:270" s="64" customFormat="1" x14ac:dyDescent="0.15">
      <c r="C1392" s="65"/>
      <c r="G1392" s="66"/>
      <c r="H1392" s="66"/>
      <c r="Y1392" s="68"/>
      <c r="AP1392" s="68"/>
      <c r="BX1392" s="68"/>
      <c r="DF1392" s="68"/>
      <c r="DW1392" s="68"/>
      <c r="EN1392" s="68"/>
      <c r="FI1392" s="68"/>
      <c r="FJ1392" s="68"/>
      <c r="FK1392" s="68"/>
      <c r="GB1392" s="68"/>
      <c r="GS1392" s="68"/>
      <c r="HK1392" s="68"/>
      <c r="IB1392" s="68"/>
      <c r="IS1392" s="68"/>
      <c r="JJ1392" s="68"/>
    </row>
    <row r="1393" spans="3:270" s="64" customFormat="1" x14ac:dyDescent="0.15">
      <c r="C1393" s="65"/>
      <c r="G1393" s="66"/>
      <c r="H1393" s="66"/>
      <c r="Y1393" s="68"/>
      <c r="AP1393" s="68"/>
      <c r="BX1393" s="68"/>
      <c r="DF1393" s="68"/>
      <c r="DW1393" s="68"/>
      <c r="EN1393" s="68"/>
      <c r="FI1393" s="68"/>
      <c r="FJ1393" s="68"/>
      <c r="FK1393" s="68"/>
      <c r="GB1393" s="68"/>
      <c r="GS1393" s="68"/>
      <c r="HK1393" s="68"/>
      <c r="IB1393" s="68"/>
      <c r="IS1393" s="68"/>
      <c r="JJ1393" s="68"/>
    </row>
    <row r="1394" spans="3:270" s="64" customFormat="1" x14ac:dyDescent="0.15">
      <c r="C1394" s="65"/>
      <c r="G1394" s="66"/>
      <c r="H1394" s="66"/>
      <c r="Y1394" s="68"/>
      <c r="AP1394" s="68"/>
      <c r="BX1394" s="68"/>
      <c r="DF1394" s="68"/>
      <c r="DW1394" s="68"/>
      <c r="EN1394" s="68"/>
      <c r="FI1394" s="68"/>
      <c r="FJ1394" s="68"/>
      <c r="FK1394" s="68"/>
      <c r="GB1394" s="68"/>
      <c r="GS1394" s="68"/>
      <c r="HK1394" s="68"/>
      <c r="IB1394" s="68"/>
      <c r="IS1394" s="68"/>
      <c r="JJ1394" s="68"/>
    </row>
    <row r="1395" spans="3:270" s="64" customFormat="1" x14ac:dyDescent="0.15">
      <c r="C1395" s="65"/>
      <c r="G1395" s="66"/>
      <c r="H1395" s="66"/>
      <c r="Y1395" s="68"/>
      <c r="AP1395" s="68"/>
      <c r="BX1395" s="68"/>
      <c r="DF1395" s="68"/>
      <c r="DW1395" s="68"/>
      <c r="EN1395" s="68"/>
      <c r="FI1395" s="68"/>
      <c r="FJ1395" s="68"/>
      <c r="FK1395" s="68"/>
      <c r="GB1395" s="68"/>
      <c r="GS1395" s="68"/>
      <c r="HK1395" s="68"/>
      <c r="IB1395" s="68"/>
      <c r="IS1395" s="68"/>
      <c r="JJ1395" s="68"/>
    </row>
    <row r="1396" spans="3:270" s="64" customFormat="1" x14ac:dyDescent="0.15">
      <c r="C1396" s="65"/>
      <c r="G1396" s="66"/>
      <c r="H1396" s="66"/>
      <c r="Y1396" s="68"/>
      <c r="AP1396" s="68"/>
      <c r="BX1396" s="68"/>
      <c r="DF1396" s="68"/>
      <c r="DW1396" s="68"/>
      <c r="EN1396" s="68"/>
      <c r="FI1396" s="68"/>
      <c r="FJ1396" s="68"/>
      <c r="FK1396" s="68"/>
      <c r="GB1396" s="68"/>
      <c r="GS1396" s="68"/>
      <c r="HK1396" s="68"/>
      <c r="IB1396" s="68"/>
      <c r="IS1396" s="68"/>
      <c r="JJ1396" s="68"/>
    </row>
    <row r="1397" spans="3:270" s="64" customFormat="1" x14ac:dyDescent="0.15">
      <c r="C1397" s="65"/>
      <c r="G1397" s="66"/>
      <c r="H1397" s="66"/>
      <c r="Y1397" s="68"/>
      <c r="AP1397" s="68"/>
      <c r="BX1397" s="68"/>
      <c r="DF1397" s="68"/>
      <c r="DW1397" s="68"/>
      <c r="EN1397" s="68"/>
      <c r="FI1397" s="68"/>
      <c r="FJ1397" s="68"/>
      <c r="FK1397" s="68"/>
      <c r="GB1397" s="68"/>
      <c r="GS1397" s="68"/>
      <c r="HK1397" s="68"/>
      <c r="IB1397" s="68"/>
      <c r="IS1397" s="68"/>
      <c r="JJ1397" s="68"/>
    </row>
    <row r="1398" spans="3:270" s="64" customFormat="1" x14ac:dyDescent="0.15">
      <c r="C1398" s="65"/>
      <c r="G1398" s="66"/>
      <c r="H1398" s="66"/>
      <c r="Y1398" s="68"/>
      <c r="AP1398" s="68"/>
      <c r="BX1398" s="68"/>
      <c r="DF1398" s="68"/>
      <c r="DW1398" s="68"/>
      <c r="EN1398" s="68"/>
      <c r="FI1398" s="68"/>
      <c r="FJ1398" s="68"/>
      <c r="FK1398" s="68"/>
      <c r="GB1398" s="68"/>
      <c r="GS1398" s="68"/>
      <c r="HK1398" s="68"/>
      <c r="IB1398" s="68"/>
      <c r="IS1398" s="68"/>
      <c r="JJ1398" s="68"/>
    </row>
    <row r="1399" spans="3:270" s="64" customFormat="1" x14ac:dyDescent="0.15">
      <c r="C1399" s="65"/>
      <c r="G1399" s="66"/>
      <c r="H1399" s="66"/>
      <c r="Y1399" s="68"/>
      <c r="AP1399" s="68"/>
      <c r="BX1399" s="68"/>
      <c r="DF1399" s="68"/>
      <c r="DW1399" s="68"/>
      <c r="EN1399" s="68"/>
      <c r="FI1399" s="68"/>
      <c r="FJ1399" s="68"/>
      <c r="FK1399" s="68"/>
      <c r="GB1399" s="68"/>
      <c r="GS1399" s="68"/>
      <c r="HK1399" s="68"/>
      <c r="IB1399" s="68"/>
      <c r="IS1399" s="68"/>
      <c r="JJ1399" s="68"/>
    </row>
    <row r="1400" spans="3:270" s="64" customFormat="1" x14ac:dyDescent="0.15">
      <c r="C1400" s="65"/>
      <c r="G1400" s="66"/>
      <c r="H1400" s="66"/>
      <c r="Y1400" s="68"/>
      <c r="AP1400" s="68"/>
      <c r="BX1400" s="68"/>
      <c r="DF1400" s="68"/>
      <c r="DW1400" s="68"/>
      <c r="EN1400" s="68"/>
      <c r="FI1400" s="68"/>
      <c r="FJ1400" s="68"/>
      <c r="FK1400" s="68"/>
      <c r="GB1400" s="68"/>
      <c r="GS1400" s="68"/>
      <c r="HK1400" s="68"/>
      <c r="IB1400" s="68"/>
      <c r="IS1400" s="68"/>
      <c r="JJ1400" s="68"/>
    </row>
    <row r="1401" spans="3:270" s="64" customFormat="1" x14ac:dyDescent="0.15">
      <c r="C1401" s="65"/>
      <c r="G1401" s="66"/>
      <c r="H1401" s="66"/>
      <c r="Y1401" s="68"/>
      <c r="AP1401" s="68"/>
      <c r="BX1401" s="68"/>
      <c r="DF1401" s="68"/>
      <c r="DW1401" s="68"/>
      <c r="EN1401" s="68"/>
      <c r="FI1401" s="68"/>
      <c r="FJ1401" s="68"/>
      <c r="FK1401" s="68"/>
      <c r="GB1401" s="68"/>
      <c r="GS1401" s="68"/>
      <c r="HK1401" s="68"/>
      <c r="IB1401" s="68"/>
      <c r="IS1401" s="68"/>
      <c r="JJ1401" s="68"/>
    </row>
    <row r="1402" spans="3:270" s="64" customFormat="1" x14ac:dyDescent="0.15">
      <c r="C1402" s="65"/>
      <c r="G1402" s="66"/>
      <c r="H1402" s="66"/>
      <c r="Y1402" s="68"/>
      <c r="AP1402" s="68"/>
      <c r="BX1402" s="68"/>
      <c r="DF1402" s="68"/>
      <c r="DW1402" s="68"/>
      <c r="EN1402" s="68"/>
      <c r="FI1402" s="68"/>
      <c r="FJ1402" s="68"/>
      <c r="FK1402" s="68"/>
      <c r="GB1402" s="68"/>
      <c r="GS1402" s="68"/>
      <c r="HK1402" s="68"/>
      <c r="IB1402" s="68"/>
      <c r="IS1402" s="68"/>
      <c r="JJ1402" s="68"/>
    </row>
    <row r="1403" spans="3:270" s="64" customFormat="1" x14ac:dyDescent="0.15">
      <c r="C1403" s="65"/>
      <c r="G1403" s="66"/>
      <c r="H1403" s="66"/>
      <c r="Y1403" s="68"/>
      <c r="AP1403" s="68"/>
      <c r="BX1403" s="68"/>
      <c r="DF1403" s="68"/>
      <c r="DW1403" s="68"/>
      <c r="EN1403" s="68"/>
      <c r="FI1403" s="68"/>
      <c r="FJ1403" s="68"/>
      <c r="FK1403" s="68"/>
      <c r="GB1403" s="68"/>
      <c r="GS1403" s="68"/>
      <c r="HK1403" s="68"/>
      <c r="IB1403" s="68"/>
      <c r="IS1403" s="68"/>
      <c r="JJ1403" s="68"/>
    </row>
    <row r="1404" spans="3:270" s="64" customFormat="1" x14ac:dyDescent="0.15">
      <c r="C1404" s="65"/>
      <c r="G1404" s="66"/>
      <c r="H1404" s="66"/>
      <c r="Y1404" s="68"/>
      <c r="AP1404" s="68"/>
      <c r="BX1404" s="68"/>
      <c r="DF1404" s="68"/>
      <c r="DW1404" s="68"/>
      <c r="EN1404" s="68"/>
      <c r="FI1404" s="68"/>
      <c r="FJ1404" s="68"/>
      <c r="FK1404" s="68"/>
      <c r="GB1404" s="68"/>
      <c r="GS1404" s="68"/>
      <c r="HK1404" s="68"/>
      <c r="IB1404" s="68"/>
      <c r="IS1404" s="68"/>
      <c r="JJ1404" s="68"/>
    </row>
    <row r="1405" spans="3:270" s="64" customFormat="1" x14ac:dyDescent="0.15">
      <c r="C1405" s="65"/>
      <c r="G1405" s="66"/>
      <c r="H1405" s="66"/>
      <c r="Y1405" s="68"/>
      <c r="AP1405" s="68"/>
      <c r="BX1405" s="68"/>
      <c r="DF1405" s="68"/>
      <c r="DW1405" s="68"/>
      <c r="EN1405" s="68"/>
      <c r="FI1405" s="68"/>
      <c r="FJ1405" s="68"/>
      <c r="FK1405" s="68"/>
      <c r="GB1405" s="68"/>
      <c r="GS1405" s="68"/>
      <c r="HK1405" s="68"/>
      <c r="IB1405" s="68"/>
      <c r="IS1405" s="68"/>
      <c r="JJ1405" s="68"/>
    </row>
    <row r="1406" spans="3:270" s="64" customFormat="1" x14ac:dyDescent="0.15">
      <c r="C1406" s="65"/>
      <c r="G1406" s="66"/>
      <c r="H1406" s="66"/>
      <c r="Y1406" s="68"/>
      <c r="AP1406" s="68"/>
      <c r="BX1406" s="68"/>
      <c r="DF1406" s="68"/>
      <c r="DW1406" s="68"/>
      <c r="EN1406" s="68"/>
      <c r="FI1406" s="68"/>
      <c r="FJ1406" s="68"/>
      <c r="FK1406" s="68"/>
      <c r="GB1406" s="68"/>
      <c r="GS1406" s="68"/>
      <c r="HK1406" s="68"/>
      <c r="IB1406" s="68"/>
      <c r="IS1406" s="68"/>
      <c r="JJ1406" s="68"/>
    </row>
    <row r="1407" spans="3:270" s="64" customFormat="1" x14ac:dyDescent="0.15">
      <c r="C1407" s="65"/>
      <c r="G1407" s="66"/>
      <c r="H1407" s="66"/>
      <c r="Y1407" s="68"/>
      <c r="AP1407" s="68"/>
      <c r="BX1407" s="68"/>
      <c r="DF1407" s="68"/>
      <c r="DW1407" s="68"/>
      <c r="EN1407" s="68"/>
      <c r="FI1407" s="68"/>
      <c r="FJ1407" s="68"/>
      <c r="FK1407" s="68"/>
      <c r="GB1407" s="68"/>
      <c r="GS1407" s="68"/>
      <c r="HK1407" s="68"/>
      <c r="IB1407" s="68"/>
      <c r="IS1407" s="68"/>
      <c r="JJ1407" s="68"/>
    </row>
    <row r="1408" spans="3:270" s="64" customFormat="1" x14ac:dyDescent="0.15">
      <c r="C1408" s="65"/>
      <c r="G1408" s="66"/>
      <c r="H1408" s="66"/>
      <c r="Y1408" s="68"/>
      <c r="AP1408" s="68"/>
      <c r="BX1408" s="68"/>
      <c r="DF1408" s="68"/>
      <c r="DW1408" s="68"/>
      <c r="EN1408" s="68"/>
      <c r="FI1408" s="68"/>
      <c r="FJ1408" s="68"/>
      <c r="FK1408" s="68"/>
      <c r="GB1408" s="68"/>
      <c r="GS1408" s="68"/>
      <c r="HK1408" s="68"/>
      <c r="IB1408" s="68"/>
      <c r="IS1408" s="68"/>
      <c r="JJ1408" s="68"/>
    </row>
    <row r="1409" spans="3:270" s="64" customFormat="1" x14ac:dyDescent="0.15">
      <c r="C1409" s="65"/>
      <c r="G1409" s="66"/>
      <c r="H1409" s="66"/>
      <c r="Y1409" s="68"/>
      <c r="AP1409" s="68"/>
      <c r="BX1409" s="68"/>
      <c r="DF1409" s="68"/>
      <c r="DW1409" s="68"/>
      <c r="EN1409" s="68"/>
      <c r="FI1409" s="68"/>
      <c r="FJ1409" s="68"/>
      <c r="FK1409" s="68"/>
      <c r="GB1409" s="68"/>
      <c r="GS1409" s="68"/>
      <c r="HK1409" s="68"/>
      <c r="IB1409" s="68"/>
      <c r="IS1409" s="68"/>
      <c r="JJ1409" s="68"/>
    </row>
    <row r="1410" spans="3:270" s="64" customFormat="1" x14ac:dyDescent="0.15">
      <c r="C1410" s="65"/>
      <c r="G1410" s="66"/>
      <c r="H1410" s="66"/>
      <c r="Y1410" s="68"/>
      <c r="AP1410" s="68"/>
      <c r="BX1410" s="68"/>
      <c r="DF1410" s="68"/>
      <c r="DW1410" s="68"/>
      <c r="EN1410" s="68"/>
      <c r="FI1410" s="68"/>
      <c r="FJ1410" s="68"/>
      <c r="FK1410" s="68"/>
      <c r="GB1410" s="68"/>
      <c r="GS1410" s="68"/>
      <c r="HK1410" s="68"/>
      <c r="IB1410" s="68"/>
      <c r="IS1410" s="68"/>
      <c r="JJ1410" s="68"/>
    </row>
    <row r="1411" spans="3:270" s="64" customFormat="1" x14ac:dyDescent="0.15">
      <c r="C1411" s="65"/>
      <c r="G1411" s="66"/>
      <c r="H1411" s="66"/>
      <c r="Y1411" s="68"/>
      <c r="AP1411" s="68"/>
      <c r="BX1411" s="68"/>
      <c r="DF1411" s="68"/>
      <c r="DW1411" s="68"/>
      <c r="EN1411" s="68"/>
      <c r="FI1411" s="68"/>
      <c r="FJ1411" s="68"/>
      <c r="FK1411" s="68"/>
      <c r="GB1411" s="68"/>
      <c r="GS1411" s="68"/>
      <c r="HK1411" s="68"/>
      <c r="IB1411" s="68"/>
      <c r="IS1411" s="68"/>
      <c r="JJ1411" s="68"/>
    </row>
    <row r="1412" spans="3:270" s="64" customFormat="1" x14ac:dyDescent="0.15">
      <c r="C1412" s="65"/>
      <c r="G1412" s="66"/>
      <c r="H1412" s="66"/>
      <c r="Y1412" s="68"/>
      <c r="AP1412" s="68"/>
      <c r="BX1412" s="68"/>
      <c r="DF1412" s="68"/>
      <c r="DW1412" s="68"/>
      <c r="EN1412" s="68"/>
      <c r="FI1412" s="68"/>
      <c r="FJ1412" s="68"/>
      <c r="FK1412" s="68"/>
      <c r="GB1412" s="68"/>
      <c r="GS1412" s="68"/>
      <c r="HK1412" s="68"/>
      <c r="IB1412" s="68"/>
      <c r="IS1412" s="68"/>
      <c r="JJ1412" s="68"/>
    </row>
    <row r="1413" spans="3:270" s="64" customFormat="1" x14ac:dyDescent="0.15">
      <c r="C1413" s="65"/>
      <c r="G1413" s="66"/>
      <c r="H1413" s="66"/>
      <c r="Y1413" s="68"/>
      <c r="AP1413" s="68"/>
      <c r="BX1413" s="68"/>
      <c r="DF1413" s="68"/>
      <c r="DW1413" s="68"/>
      <c r="EN1413" s="68"/>
      <c r="FI1413" s="68"/>
      <c r="FJ1413" s="68"/>
      <c r="FK1413" s="68"/>
      <c r="GB1413" s="68"/>
      <c r="GS1413" s="68"/>
      <c r="HK1413" s="68"/>
      <c r="IB1413" s="68"/>
      <c r="IS1413" s="68"/>
      <c r="JJ1413" s="68"/>
    </row>
    <row r="1414" spans="3:270" s="64" customFormat="1" x14ac:dyDescent="0.15">
      <c r="C1414" s="65"/>
      <c r="G1414" s="66"/>
      <c r="H1414" s="66"/>
      <c r="Y1414" s="68"/>
      <c r="AP1414" s="68"/>
      <c r="BX1414" s="68"/>
      <c r="DF1414" s="68"/>
      <c r="DW1414" s="68"/>
      <c r="EN1414" s="68"/>
      <c r="FI1414" s="68"/>
      <c r="FJ1414" s="68"/>
      <c r="FK1414" s="68"/>
      <c r="GB1414" s="68"/>
      <c r="GS1414" s="68"/>
      <c r="HK1414" s="68"/>
      <c r="IB1414" s="68"/>
      <c r="IS1414" s="68"/>
      <c r="JJ1414" s="68"/>
    </row>
    <row r="1415" spans="3:270" s="64" customFormat="1" x14ac:dyDescent="0.15">
      <c r="C1415" s="65"/>
      <c r="G1415" s="66"/>
      <c r="H1415" s="66"/>
      <c r="Y1415" s="68"/>
      <c r="AP1415" s="68"/>
      <c r="BX1415" s="68"/>
      <c r="DF1415" s="68"/>
      <c r="DW1415" s="68"/>
      <c r="EN1415" s="68"/>
      <c r="FI1415" s="68"/>
      <c r="FJ1415" s="68"/>
      <c r="FK1415" s="68"/>
      <c r="GB1415" s="68"/>
      <c r="GS1415" s="68"/>
      <c r="HK1415" s="68"/>
      <c r="IB1415" s="68"/>
      <c r="IS1415" s="68"/>
      <c r="JJ1415" s="68"/>
    </row>
    <row r="1416" spans="3:270" s="64" customFormat="1" x14ac:dyDescent="0.15">
      <c r="C1416" s="65"/>
      <c r="G1416" s="66"/>
      <c r="H1416" s="66"/>
      <c r="Y1416" s="68"/>
      <c r="AP1416" s="68"/>
      <c r="BX1416" s="68"/>
      <c r="DF1416" s="68"/>
      <c r="DW1416" s="68"/>
      <c r="EN1416" s="68"/>
      <c r="FI1416" s="68"/>
      <c r="FJ1416" s="68"/>
      <c r="FK1416" s="68"/>
      <c r="GB1416" s="68"/>
      <c r="GS1416" s="68"/>
      <c r="HK1416" s="68"/>
      <c r="IB1416" s="68"/>
      <c r="IS1416" s="68"/>
      <c r="JJ1416" s="68"/>
    </row>
    <row r="1417" spans="3:270" s="64" customFormat="1" x14ac:dyDescent="0.15">
      <c r="C1417" s="65"/>
      <c r="G1417" s="66"/>
      <c r="H1417" s="66"/>
      <c r="Y1417" s="68"/>
      <c r="AP1417" s="68"/>
      <c r="BX1417" s="68"/>
      <c r="DF1417" s="68"/>
      <c r="DW1417" s="68"/>
      <c r="EN1417" s="68"/>
      <c r="FI1417" s="68"/>
      <c r="FJ1417" s="68"/>
      <c r="FK1417" s="68"/>
      <c r="GB1417" s="68"/>
      <c r="GS1417" s="68"/>
      <c r="HK1417" s="68"/>
      <c r="IB1417" s="68"/>
      <c r="IS1417" s="68"/>
      <c r="JJ1417" s="68"/>
    </row>
    <row r="1418" spans="3:270" s="64" customFormat="1" x14ac:dyDescent="0.15">
      <c r="C1418" s="65"/>
      <c r="G1418" s="66"/>
      <c r="H1418" s="66"/>
      <c r="Y1418" s="68"/>
      <c r="AP1418" s="68"/>
      <c r="BX1418" s="68"/>
      <c r="DF1418" s="68"/>
      <c r="DW1418" s="68"/>
      <c r="EN1418" s="68"/>
      <c r="FI1418" s="68"/>
      <c r="FJ1418" s="68"/>
      <c r="FK1418" s="68"/>
      <c r="GB1418" s="68"/>
      <c r="GS1418" s="68"/>
      <c r="HK1418" s="68"/>
      <c r="IB1418" s="68"/>
      <c r="IS1418" s="68"/>
      <c r="JJ1418" s="68"/>
    </row>
    <row r="1419" spans="3:270" s="64" customFormat="1" x14ac:dyDescent="0.15">
      <c r="C1419" s="65"/>
      <c r="G1419" s="66"/>
      <c r="H1419" s="66"/>
      <c r="Y1419" s="68"/>
      <c r="AP1419" s="68"/>
      <c r="BX1419" s="68"/>
      <c r="DF1419" s="68"/>
      <c r="DW1419" s="68"/>
      <c r="EN1419" s="68"/>
      <c r="FI1419" s="68"/>
      <c r="FJ1419" s="68"/>
      <c r="FK1419" s="68"/>
      <c r="GB1419" s="68"/>
      <c r="GS1419" s="68"/>
      <c r="HK1419" s="68"/>
      <c r="IB1419" s="68"/>
      <c r="IS1419" s="68"/>
      <c r="JJ1419" s="68"/>
    </row>
    <row r="1420" spans="3:270" s="64" customFormat="1" x14ac:dyDescent="0.15">
      <c r="C1420" s="65"/>
      <c r="G1420" s="66"/>
      <c r="H1420" s="66"/>
      <c r="Y1420" s="68"/>
      <c r="AP1420" s="68"/>
      <c r="BX1420" s="68"/>
      <c r="DF1420" s="68"/>
      <c r="DW1420" s="68"/>
      <c r="EN1420" s="68"/>
      <c r="FI1420" s="68"/>
      <c r="FJ1420" s="68"/>
      <c r="FK1420" s="68"/>
      <c r="GB1420" s="68"/>
      <c r="GS1420" s="68"/>
      <c r="HK1420" s="68"/>
      <c r="IB1420" s="68"/>
      <c r="IS1420" s="68"/>
      <c r="JJ1420" s="68"/>
    </row>
    <row r="1421" spans="3:270" s="64" customFormat="1" x14ac:dyDescent="0.15">
      <c r="C1421" s="65"/>
      <c r="G1421" s="66"/>
      <c r="H1421" s="66"/>
      <c r="Y1421" s="68"/>
      <c r="AP1421" s="68"/>
      <c r="BX1421" s="68"/>
      <c r="DF1421" s="68"/>
      <c r="DW1421" s="68"/>
      <c r="EN1421" s="68"/>
      <c r="FI1421" s="68"/>
      <c r="FJ1421" s="68"/>
      <c r="FK1421" s="68"/>
      <c r="GB1421" s="68"/>
      <c r="GS1421" s="68"/>
      <c r="HK1421" s="68"/>
      <c r="IB1421" s="68"/>
      <c r="IS1421" s="68"/>
      <c r="JJ1421" s="68"/>
    </row>
    <row r="1422" spans="3:270" s="64" customFormat="1" x14ac:dyDescent="0.15">
      <c r="C1422" s="65"/>
      <c r="G1422" s="66"/>
      <c r="H1422" s="66"/>
      <c r="Y1422" s="68"/>
      <c r="AP1422" s="68"/>
      <c r="BX1422" s="68"/>
      <c r="DF1422" s="68"/>
      <c r="DW1422" s="68"/>
      <c r="EN1422" s="68"/>
      <c r="FI1422" s="68"/>
      <c r="FJ1422" s="68"/>
      <c r="FK1422" s="68"/>
      <c r="GB1422" s="68"/>
      <c r="GS1422" s="68"/>
      <c r="HK1422" s="68"/>
      <c r="IB1422" s="68"/>
      <c r="IS1422" s="68"/>
      <c r="JJ1422" s="68"/>
    </row>
    <row r="1423" spans="3:270" s="64" customFormat="1" x14ac:dyDescent="0.15">
      <c r="C1423" s="65"/>
      <c r="G1423" s="66"/>
      <c r="H1423" s="66"/>
      <c r="Y1423" s="68"/>
      <c r="AP1423" s="68"/>
      <c r="BX1423" s="68"/>
      <c r="DF1423" s="68"/>
      <c r="DW1423" s="68"/>
      <c r="EN1423" s="68"/>
      <c r="FI1423" s="68"/>
      <c r="FJ1423" s="68"/>
      <c r="FK1423" s="68"/>
      <c r="GB1423" s="68"/>
      <c r="GS1423" s="68"/>
      <c r="HK1423" s="68"/>
      <c r="IB1423" s="68"/>
      <c r="IS1423" s="68"/>
      <c r="JJ1423" s="68"/>
    </row>
    <row r="1424" spans="3:270" s="64" customFormat="1" x14ac:dyDescent="0.15">
      <c r="C1424" s="65"/>
      <c r="G1424" s="66"/>
      <c r="H1424" s="66"/>
      <c r="Y1424" s="68"/>
      <c r="AP1424" s="68"/>
      <c r="BX1424" s="68"/>
      <c r="DF1424" s="68"/>
      <c r="DW1424" s="68"/>
      <c r="EN1424" s="68"/>
      <c r="FI1424" s="68"/>
      <c r="FJ1424" s="68"/>
      <c r="FK1424" s="68"/>
      <c r="GB1424" s="68"/>
      <c r="GS1424" s="68"/>
      <c r="HK1424" s="68"/>
      <c r="IB1424" s="68"/>
      <c r="IS1424" s="68"/>
      <c r="JJ1424" s="68"/>
    </row>
    <row r="1425" spans="3:270" s="64" customFormat="1" x14ac:dyDescent="0.15">
      <c r="C1425" s="65"/>
      <c r="G1425" s="66"/>
      <c r="H1425" s="66"/>
      <c r="Y1425" s="68"/>
      <c r="AP1425" s="68"/>
      <c r="BX1425" s="68"/>
      <c r="DF1425" s="68"/>
      <c r="DW1425" s="68"/>
      <c r="EN1425" s="68"/>
      <c r="FI1425" s="68"/>
      <c r="FJ1425" s="68"/>
      <c r="FK1425" s="68"/>
      <c r="GB1425" s="68"/>
      <c r="GS1425" s="68"/>
      <c r="HK1425" s="68"/>
      <c r="IB1425" s="68"/>
      <c r="IS1425" s="68"/>
      <c r="JJ1425" s="68"/>
    </row>
    <row r="1426" spans="3:270" s="64" customFormat="1" x14ac:dyDescent="0.15">
      <c r="C1426" s="65"/>
      <c r="G1426" s="66"/>
      <c r="H1426" s="66"/>
      <c r="Y1426" s="68"/>
      <c r="AP1426" s="68"/>
      <c r="BX1426" s="68"/>
      <c r="DF1426" s="68"/>
      <c r="DW1426" s="68"/>
      <c r="EN1426" s="68"/>
      <c r="FI1426" s="68"/>
      <c r="FJ1426" s="68"/>
      <c r="FK1426" s="68"/>
      <c r="GB1426" s="68"/>
      <c r="GS1426" s="68"/>
      <c r="HK1426" s="68"/>
      <c r="IB1426" s="68"/>
      <c r="IS1426" s="68"/>
      <c r="JJ1426" s="68"/>
    </row>
    <row r="1427" spans="3:270" s="64" customFormat="1" x14ac:dyDescent="0.15">
      <c r="C1427" s="65"/>
      <c r="G1427" s="66"/>
      <c r="H1427" s="66"/>
      <c r="Y1427" s="68"/>
      <c r="AP1427" s="68"/>
      <c r="BX1427" s="68"/>
      <c r="DF1427" s="68"/>
      <c r="DW1427" s="68"/>
      <c r="EN1427" s="68"/>
      <c r="FI1427" s="68"/>
      <c r="FJ1427" s="68"/>
      <c r="FK1427" s="68"/>
      <c r="GB1427" s="68"/>
      <c r="GS1427" s="68"/>
      <c r="HK1427" s="68"/>
      <c r="IB1427" s="68"/>
      <c r="IS1427" s="68"/>
      <c r="JJ1427" s="68"/>
    </row>
    <row r="1428" spans="3:270" s="64" customFormat="1" x14ac:dyDescent="0.15">
      <c r="C1428" s="65"/>
      <c r="G1428" s="66"/>
      <c r="H1428" s="66"/>
      <c r="Y1428" s="68"/>
      <c r="AP1428" s="68"/>
      <c r="BX1428" s="68"/>
      <c r="DF1428" s="68"/>
      <c r="DW1428" s="68"/>
      <c r="EN1428" s="68"/>
      <c r="FI1428" s="68"/>
      <c r="FJ1428" s="68"/>
      <c r="FK1428" s="68"/>
      <c r="GB1428" s="68"/>
      <c r="GS1428" s="68"/>
      <c r="HK1428" s="68"/>
      <c r="IB1428" s="68"/>
      <c r="IS1428" s="68"/>
      <c r="JJ1428" s="68"/>
    </row>
    <row r="1429" spans="3:270" s="64" customFormat="1" x14ac:dyDescent="0.15">
      <c r="C1429" s="65"/>
      <c r="G1429" s="66"/>
      <c r="H1429" s="66"/>
      <c r="Y1429" s="68"/>
      <c r="AP1429" s="68"/>
      <c r="BX1429" s="68"/>
      <c r="DF1429" s="68"/>
      <c r="DW1429" s="68"/>
      <c r="EN1429" s="68"/>
      <c r="FI1429" s="68"/>
      <c r="FJ1429" s="68"/>
      <c r="FK1429" s="68"/>
      <c r="GB1429" s="68"/>
      <c r="GS1429" s="68"/>
      <c r="HK1429" s="68"/>
      <c r="IB1429" s="68"/>
      <c r="IS1429" s="68"/>
      <c r="JJ1429" s="68"/>
    </row>
    <row r="1430" spans="3:270" s="64" customFormat="1" x14ac:dyDescent="0.15">
      <c r="C1430" s="65"/>
      <c r="G1430" s="66"/>
      <c r="H1430" s="66"/>
      <c r="Y1430" s="68"/>
      <c r="AP1430" s="68"/>
      <c r="BX1430" s="68"/>
      <c r="DF1430" s="68"/>
      <c r="DW1430" s="68"/>
      <c r="EN1430" s="68"/>
      <c r="FI1430" s="68"/>
      <c r="FJ1430" s="68"/>
      <c r="FK1430" s="68"/>
      <c r="GB1430" s="68"/>
      <c r="GS1430" s="68"/>
      <c r="HK1430" s="68"/>
      <c r="IB1430" s="68"/>
      <c r="IS1430" s="68"/>
      <c r="JJ1430" s="68"/>
    </row>
    <row r="1431" spans="3:270" s="64" customFormat="1" x14ac:dyDescent="0.15">
      <c r="C1431" s="65"/>
      <c r="G1431" s="66"/>
      <c r="H1431" s="66"/>
      <c r="Y1431" s="68"/>
      <c r="AP1431" s="68"/>
      <c r="BX1431" s="68"/>
      <c r="DF1431" s="68"/>
      <c r="DW1431" s="68"/>
      <c r="EN1431" s="68"/>
      <c r="FI1431" s="68"/>
      <c r="FJ1431" s="68"/>
      <c r="FK1431" s="68"/>
      <c r="GB1431" s="68"/>
      <c r="GS1431" s="68"/>
      <c r="HK1431" s="68"/>
      <c r="IB1431" s="68"/>
      <c r="IS1431" s="68"/>
      <c r="JJ1431" s="68"/>
    </row>
    <row r="1432" spans="3:270" s="64" customFormat="1" x14ac:dyDescent="0.15">
      <c r="C1432" s="65"/>
      <c r="G1432" s="66"/>
      <c r="H1432" s="66"/>
      <c r="Y1432" s="68"/>
      <c r="AP1432" s="68"/>
      <c r="BX1432" s="68"/>
      <c r="DF1432" s="68"/>
      <c r="DW1432" s="68"/>
      <c r="EN1432" s="68"/>
      <c r="FI1432" s="68"/>
      <c r="FJ1432" s="68"/>
      <c r="FK1432" s="68"/>
      <c r="GB1432" s="68"/>
      <c r="GS1432" s="68"/>
      <c r="HK1432" s="68"/>
      <c r="IB1432" s="68"/>
      <c r="IS1432" s="68"/>
      <c r="JJ1432" s="68"/>
    </row>
    <row r="1433" spans="3:270" s="64" customFormat="1" x14ac:dyDescent="0.15">
      <c r="C1433" s="65"/>
      <c r="G1433" s="66"/>
      <c r="H1433" s="66"/>
      <c r="Y1433" s="68"/>
      <c r="AP1433" s="68"/>
      <c r="BX1433" s="68"/>
      <c r="DF1433" s="68"/>
      <c r="DW1433" s="68"/>
      <c r="EN1433" s="68"/>
      <c r="FI1433" s="68"/>
      <c r="FJ1433" s="68"/>
      <c r="FK1433" s="68"/>
      <c r="GB1433" s="68"/>
      <c r="GS1433" s="68"/>
      <c r="HK1433" s="68"/>
      <c r="IB1433" s="68"/>
      <c r="IS1433" s="68"/>
      <c r="JJ1433" s="68"/>
    </row>
    <row r="1434" spans="3:270" s="64" customFormat="1" x14ac:dyDescent="0.15">
      <c r="C1434" s="65"/>
      <c r="G1434" s="66"/>
      <c r="H1434" s="66"/>
      <c r="Y1434" s="68"/>
      <c r="AP1434" s="68"/>
      <c r="BX1434" s="68"/>
      <c r="DF1434" s="68"/>
      <c r="DW1434" s="68"/>
      <c r="EN1434" s="68"/>
      <c r="FI1434" s="68"/>
      <c r="FJ1434" s="68"/>
      <c r="FK1434" s="68"/>
      <c r="GB1434" s="68"/>
      <c r="GS1434" s="68"/>
      <c r="HK1434" s="68"/>
      <c r="IB1434" s="68"/>
      <c r="IS1434" s="68"/>
      <c r="JJ1434" s="68"/>
    </row>
    <row r="1435" spans="3:270" s="64" customFormat="1" x14ac:dyDescent="0.15">
      <c r="C1435" s="65"/>
      <c r="G1435" s="66"/>
      <c r="H1435" s="66"/>
      <c r="Y1435" s="68"/>
      <c r="AP1435" s="68"/>
      <c r="BX1435" s="68"/>
      <c r="DF1435" s="68"/>
      <c r="DW1435" s="68"/>
      <c r="EN1435" s="68"/>
      <c r="FI1435" s="68"/>
      <c r="FJ1435" s="68"/>
      <c r="FK1435" s="68"/>
      <c r="GB1435" s="68"/>
      <c r="GS1435" s="68"/>
      <c r="HK1435" s="68"/>
      <c r="IB1435" s="68"/>
      <c r="IS1435" s="68"/>
      <c r="JJ1435" s="68"/>
    </row>
    <row r="1436" spans="3:270" s="64" customFormat="1" x14ac:dyDescent="0.15">
      <c r="C1436" s="65"/>
      <c r="G1436" s="66"/>
      <c r="H1436" s="66"/>
      <c r="Y1436" s="68"/>
      <c r="AP1436" s="68"/>
      <c r="BX1436" s="68"/>
      <c r="DF1436" s="68"/>
      <c r="DW1436" s="68"/>
      <c r="EN1436" s="68"/>
      <c r="FI1436" s="68"/>
      <c r="FJ1436" s="68"/>
      <c r="FK1436" s="68"/>
      <c r="GB1436" s="68"/>
      <c r="GS1436" s="68"/>
      <c r="HK1436" s="68"/>
      <c r="IB1436" s="68"/>
      <c r="IS1436" s="68"/>
      <c r="JJ1436" s="68"/>
    </row>
    <row r="1437" spans="3:270" s="64" customFormat="1" x14ac:dyDescent="0.15">
      <c r="C1437" s="65"/>
      <c r="G1437" s="66"/>
      <c r="H1437" s="66"/>
      <c r="Y1437" s="68"/>
      <c r="AP1437" s="68"/>
      <c r="BX1437" s="68"/>
      <c r="DF1437" s="68"/>
      <c r="DW1437" s="68"/>
      <c r="EN1437" s="68"/>
      <c r="FI1437" s="68"/>
      <c r="FJ1437" s="68"/>
      <c r="FK1437" s="68"/>
      <c r="GB1437" s="68"/>
      <c r="GS1437" s="68"/>
      <c r="HK1437" s="68"/>
      <c r="IB1437" s="68"/>
      <c r="IS1437" s="68"/>
      <c r="JJ1437" s="68"/>
    </row>
    <row r="1438" spans="3:270" s="64" customFormat="1" x14ac:dyDescent="0.15">
      <c r="C1438" s="65"/>
      <c r="G1438" s="66"/>
      <c r="H1438" s="66"/>
      <c r="Y1438" s="68"/>
      <c r="AP1438" s="68"/>
      <c r="BX1438" s="68"/>
      <c r="DF1438" s="68"/>
      <c r="DW1438" s="68"/>
      <c r="EN1438" s="68"/>
      <c r="FI1438" s="68"/>
      <c r="FJ1438" s="68"/>
      <c r="FK1438" s="68"/>
      <c r="GB1438" s="68"/>
      <c r="GS1438" s="68"/>
      <c r="HK1438" s="68"/>
      <c r="IB1438" s="68"/>
      <c r="IS1438" s="68"/>
      <c r="JJ1438" s="68"/>
    </row>
    <row r="1439" spans="3:270" s="64" customFormat="1" x14ac:dyDescent="0.15">
      <c r="C1439" s="65"/>
      <c r="G1439" s="66"/>
      <c r="H1439" s="66"/>
      <c r="Y1439" s="68"/>
      <c r="AP1439" s="68"/>
      <c r="BX1439" s="68"/>
      <c r="DF1439" s="68"/>
      <c r="DW1439" s="68"/>
      <c r="EN1439" s="68"/>
      <c r="FI1439" s="68"/>
      <c r="FJ1439" s="68"/>
      <c r="FK1439" s="68"/>
      <c r="GB1439" s="68"/>
      <c r="GS1439" s="68"/>
      <c r="HK1439" s="68"/>
      <c r="IB1439" s="68"/>
      <c r="IS1439" s="68"/>
      <c r="JJ1439" s="68"/>
    </row>
    <row r="1440" spans="3:270" s="64" customFormat="1" x14ac:dyDescent="0.15">
      <c r="C1440" s="65"/>
      <c r="G1440" s="66"/>
      <c r="H1440" s="66"/>
      <c r="Y1440" s="68"/>
      <c r="AP1440" s="68"/>
      <c r="BX1440" s="68"/>
      <c r="DF1440" s="68"/>
      <c r="DW1440" s="68"/>
      <c r="EN1440" s="68"/>
      <c r="FI1440" s="68"/>
      <c r="FJ1440" s="68"/>
      <c r="FK1440" s="68"/>
      <c r="GB1440" s="68"/>
      <c r="GS1440" s="68"/>
      <c r="HK1440" s="68"/>
      <c r="IB1440" s="68"/>
      <c r="IS1440" s="68"/>
      <c r="JJ1440" s="68"/>
    </row>
    <row r="1441" spans="3:270" s="64" customFormat="1" x14ac:dyDescent="0.15">
      <c r="C1441" s="65"/>
      <c r="G1441" s="66"/>
      <c r="H1441" s="66"/>
      <c r="Y1441" s="68"/>
      <c r="AP1441" s="68"/>
      <c r="BX1441" s="68"/>
      <c r="DF1441" s="68"/>
      <c r="DW1441" s="68"/>
      <c r="EN1441" s="68"/>
      <c r="FI1441" s="68"/>
      <c r="FJ1441" s="68"/>
      <c r="FK1441" s="68"/>
      <c r="GB1441" s="68"/>
      <c r="GS1441" s="68"/>
      <c r="HK1441" s="68"/>
      <c r="IB1441" s="68"/>
      <c r="IS1441" s="68"/>
      <c r="JJ1441" s="68"/>
    </row>
    <row r="1442" spans="3:270" s="64" customFormat="1" x14ac:dyDescent="0.15">
      <c r="C1442" s="65"/>
      <c r="G1442" s="66"/>
      <c r="H1442" s="66"/>
      <c r="Y1442" s="68"/>
      <c r="AP1442" s="68"/>
      <c r="BX1442" s="68"/>
      <c r="DF1442" s="68"/>
      <c r="DW1442" s="68"/>
      <c r="EN1442" s="68"/>
      <c r="FI1442" s="68"/>
      <c r="FJ1442" s="68"/>
      <c r="FK1442" s="68"/>
      <c r="GB1442" s="68"/>
      <c r="GS1442" s="68"/>
      <c r="HK1442" s="68"/>
      <c r="IB1442" s="68"/>
      <c r="IS1442" s="68"/>
      <c r="JJ1442" s="68"/>
    </row>
    <row r="1443" spans="3:270" s="64" customFormat="1" x14ac:dyDescent="0.15">
      <c r="C1443" s="65"/>
      <c r="G1443" s="66"/>
      <c r="H1443" s="66"/>
      <c r="Y1443" s="68"/>
      <c r="AP1443" s="68"/>
      <c r="BX1443" s="68"/>
      <c r="DF1443" s="68"/>
      <c r="DW1443" s="68"/>
      <c r="EN1443" s="68"/>
      <c r="FI1443" s="68"/>
      <c r="FJ1443" s="68"/>
      <c r="FK1443" s="68"/>
      <c r="GB1443" s="68"/>
      <c r="GS1443" s="68"/>
      <c r="HK1443" s="68"/>
      <c r="IB1443" s="68"/>
      <c r="IS1443" s="68"/>
      <c r="JJ1443" s="68"/>
    </row>
    <row r="1444" spans="3:270" s="64" customFormat="1" x14ac:dyDescent="0.15">
      <c r="C1444" s="65"/>
      <c r="G1444" s="66"/>
      <c r="H1444" s="66"/>
      <c r="Y1444" s="68"/>
      <c r="AP1444" s="68"/>
      <c r="BX1444" s="68"/>
      <c r="DF1444" s="68"/>
      <c r="DW1444" s="68"/>
      <c r="EN1444" s="68"/>
      <c r="FI1444" s="68"/>
      <c r="FJ1444" s="68"/>
      <c r="FK1444" s="68"/>
      <c r="GB1444" s="68"/>
      <c r="GS1444" s="68"/>
      <c r="HK1444" s="68"/>
      <c r="IB1444" s="68"/>
      <c r="IS1444" s="68"/>
      <c r="JJ1444" s="68"/>
    </row>
    <row r="1445" spans="3:270" s="64" customFormat="1" x14ac:dyDescent="0.15">
      <c r="C1445" s="65"/>
      <c r="G1445" s="66"/>
      <c r="H1445" s="66"/>
      <c r="Y1445" s="68"/>
      <c r="AP1445" s="68"/>
      <c r="BX1445" s="68"/>
      <c r="DF1445" s="68"/>
      <c r="DW1445" s="68"/>
      <c r="EN1445" s="68"/>
      <c r="FI1445" s="68"/>
      <c r="FJ1445" s="68"/>
      <c r="FK1445" s="68"/>
      <c r="GB1445" s="68"/>
      <c r="GS1445" s="68"/>
      <c r="HK1445" s="68"/>
      <c r="IB1445" s="68"/>
      <c r="IS1445" s="68"/>
      <c r="JJ1445" s="68"/>
    </row>
    <row r="1446" spans="3:270" s="64" customFormat="1" x14ac:dyDescent="0.15">
      <c r="C1446" s="65"/>
      <c r="G1446" s="66"/>
      <c r="H1446" s="66"/>
      <c r="Y1446" s="68"/>
      <c r="AP1446" s="68"/>
      <c r="BX1446" s="68"/>
      <c r="DF1446" s="68"/>
      <c r="DW1446" s="68"/>
      <c r="EN1446" s="68"/>
      <c r="FI1446" s="68"/>
      <c r="FJ1446" s="68"/>
      <c r="FK1446" s="68"/>
      <c r="GB1446" s="68"/>
      <c r="GS1446" s="68"/>
      <c r="HK1446" s="68"/>
      <c r="IB1446" s="68"/>
      <c r="IS1446" s="68"/>
      <c r="JJ1446" s="68"/>
    </row>
    <row r="1447" spans="3:270" s="64" customFormat="1" x14ac:dyDescent="0.15">
      <c r="C1447" s="65"/>
      <c r="G1447" s="66"/>
      <c r="H1447" s="66"/>
      <c r="Y1447" s="68"/>
      <c r="AP1447" s="68"/>
      <c r="BX1447" s="68"/>
      <c r="DF1447" s="68"/>
      <c r="DW1447" s="68"/>
      <c r="EN1447" s="68"/>
      <c r="FI1447" s="68"/>
      <c r="FJ1447" s="68"/>
      <c r="FK1447" s="68"/>
      <c r="GB1447" s="68"/>
      <c r="GS1447" s="68"/>
      <c r="HK1447" s="68"/>
      <c r="IB1447" s="68"/>
      <c r="IS1447" s="68"/>
      <c r="JJ1447" s="68"/>
    </row>
    <row r="1448" spans="3:270" s="64" customFormat="1" x14ac:dyDescent="0.15">
      <c r="C1448" s="65"/>
      <c r="G1448" s="66"/>
      <c r="H1448" s="66"/>
      <c r="Y1448" s="68"/>
      <c r="AP1448" s="68"/>
      <c r="BX1448" s="68"/>
      <c r="DF1448" s="68"/>
      <c r="DW1448" s="68"/>
      <c r="EN1448" s="68"/>
      <c r="FI1448" s="68"/>
      <c r="FJ1448" s="68"/>
      <c r="FK1448" s="68"/>
      <c r="GB1448" s="68"/>
      <c r="GS1448" s="68"/>
      <c r="HK1448" s="68"/>
      <c r="IB1448" s="68"/>
      <c r="IS1448" s="68"/>
      <c r="JJ1448" s="68"/>
    </row>
    <row r="1449" spans="3:270" s="64" customFormat="1" x14ac:dyDescent="0.15">
      <c r="C1449" s="65"/>
      <c r="G1449" s="66"/>
      <c r="H1449" s="66"/>
      <c r="Y1449" s="68"/>
      <c r="AP1449" s="68"/>
      <c r="BX1449" s="68"/>
      <c r="DF1449" s="68"/>
      <c r="DW1449" s="68"/>
      <c r="EN1449" s="68"/>
      <c r="FI1449" s="68"/>
      <c r="FJ1449" s="68"/>
      <c r="FK1449" s="68"/>
      <c r="GB1449" s="68"/>
      <c r="GS1449" s="68"/>
      <c r="HK1449" s="68"/>
      <c r="IB1449" s="68"/>
      <c r="IS1449" s="68"/>
      <c r="JJ1449" s="68"/>
    </row>
    <row r="1450" spans="3:270" s="64" customFormat="1" x14ac:dyDescent="0.15">
      <c r="C1450" s="65"/>
      <c r="G1450" s="66"/>
      <c r="H1450" s="66"/>
      <c r="Y1450" s="68"/>
      <c r="AP1450" s="68"/>
      <c r="BX1450" s="68"/>
      <c r="DF1450" s="68"/>
      <c r="DW1450" s="68"/>
      <c r="EN1450" s="68"/>
      <c r="FI1450" s="68"/>
      <c r="FJ1450" s="68"/>
      <c r="FK1450" s="68"/>
      <c r="GB1450" s="68"/>
      <c r="GS1450" s="68"/>
      <c r="HK1450" s="68"/>
      <c r="IB1450" s="68"/>
      <c r="IS1450" s="68"/>
      <c r="JJ1450" s="68"/>
    </row>
    <row r="1451" spans="3:270" s="64" customFormat="1" x14ac:dyDescent="0.15">
      <c r="C1451" s="65"/>
      <c r="G1451" s="66"/>
      <c r="H1451" s="66"/>
      <c r="Y1451" s="68"/>
      <c r="AP1451" s="68"/>
      <c r="BX1451" s="68"/>
      <c r="DF1451" s="68"/>
      <c r="DW1451" s="68"/>
      <c r="EN1451" s="68"/>
      <c r="FI1451" s="68"/>
      <c r="FJ1451" s="68"/>
      <c r="FK1451" s="68"/>
      <c r="GB1451" s="68"/>
      <c r="GS1451" s="68"/>
      <c r="HK1451" s="68"/>
      <c r="IB1451" s="68"/>
      <c r="IS1451" s="68"/>
      <c r="JJ1451" s="68"/>
    </row>
    <row r="1452" spans="3:270" s="64" customFormat="1" x14ac:dyDescent="0.15">
      <c r="C1452" s="65"/>
      <c r="G1452" s="66"/>
      <c r="H1452" s="66"/>
      <c r="Y1452" s="68"/>
      <c r="AP1452" s="68"/>
      <c r="BX1452" s="68"/>
      <c r="DF1452" s="68"/>
      <c r="DW1452" s="68"/>
      <c r="EN1452" s="68"/>
      <c r="FI1452" s="68"/>
      <c r="FJ1452" s="68"/>
      <c r="FK1452" s="68"/>
      <c r="GB1452" s="68"/>
      <c r="GS1452" s="68"/>
      <c r="HK1452" s="68"/>
      <c r="IB1452" s="68"/>
      <c r="IS1452" s="68"/>
      <c r="JJ1452" s="68"/>
    </row>
    <row r="1453" spans="3:270" s="64" customFormat="1" x14ac:dyDescent="0.15">
      <c r="C1453" s="65"/>
      <c r="G1453" s="66"/>
      <c r="H1453" s="66"/>
      <c r="Y1453" s="68"/>
      <c r="AP1453" s="68"/>
      <c r="BX1453" s="68"/>
      <c r="DF1453" s="68"/>
      <c r="DW1453" s="68"/>
      <c r="EN1453" s="68"/>
      <c r="FI1453" s="68"/>
      <c r="FJ1453" s="68"/>
      <c r="FK1453" s="68"/>
      <c r="GB1453" s="68"/>
      <c r="GS1453" s="68"/>
      <c r="HK1453" s="68"/>
      <c r="IB1453" s="68"/>
      <c r="IS1453" s="68"/>
      <c r="JJ1453" s="68"/>
    </row>
    <row r="1454" spans="3:270" s="64" customFormat="1" x14ac:dyDescent="0.15">
      <c r="C1454" s="65"/>
      <c r="G1454" s="66"/>
      <c r="H1454" s="66"/>
      <c r="Y1454" s="68"/>
      <c r="AP1454" s="68"/>
      <c r="BX1454" s="68"/>
      <c r="DF1454" s="68"/>
      <c r="DW1454" s="68"/>
      <c r="EN1454" s="68"/>
      <c r="FI1454" s="68"/>
      <c r="FJ1454" s="68"/>
      <c r="FK1454" s="68"/>
      <c r="GB1454" s="68"/>
      <c r="GS1454" s="68"/>
      <c r="HK1454" s="68"/>
      <c r="IB1454" s="68"/>
      <c r="IS1454" s="68"/>
      <c r="JJ1454" s="68"/>
    </row>
    <row r="1455" spans="3:270" s="64" customFormat="1" x14ac:dyDescent="0.15">
      <c r="C1455" s="65"/>
      <c r="G1455" s="66"/>
      <c r="H1455" s="66"/>
      <c r="Y1455" s="68"/>
      <c r="AP1455" s="68"/>
      <c r="BX1455" s="68"/>
      <c r="DF1455" s="68"/>
      <c r="DW1455" s="68"/>
      <c r="EN1455" s="68"/>
      <c r="FI1455" s="68"/>
      <c r="FJ1455" s="68"/>
      <c r="FK1455" s="68"/>
      <c r="GB1455" s="68"/>
      <c r="GS1455" s="68"/>
      <c r="HK1455" s="68"/>
      <c r="IB1455" s="68"/>
      <c r="IS1455" s="68"/>
      <c r="JJ1455" s="68"/>
    </row>
    <row r="1456" spans="3:270" s="64" customFormat="1" x14ac:dyDescent="0.15">
      <c r="C1456" s="65"/>
      <c r="G1456" s="66"/>
      <c r="H1456" s="66"/>
      <c r="Y1456" s="68"/>
      <c r="AP1456" s="68"/>
      <c r="BX1456" s="68"/>
      <c r="DF1456" s="68"/>
      <c r="DW1456" s="68"/>
      <c r="EN1456" s="68"/>
      <c r="FI1456" s="68"/>
      <c r="FJ1456" s="68"/>
      <c r="FK1456" s="68"/>
      <c r="GB1456" s="68"/>
      <c r="GS1456" s="68"/>
      <c r="HK1456" s="68"/>
      <c r="IB1456" s="68"/>
      <c r="IS1456" s="68"/>
      <c r="JJ1456" s="68"/>
    </row>
    <row r="1457" spans="3:270" s="64" customFormat="1" x14ac:dyDescent="0.15">
      <c r="C1457" s="65"/>
      <c r="G1457" s="66"/>
      <c r="H1457" s="66"/>
      <c r="Y1457" s="68"/>
      <c r="AP1457" s="68"/>
      <c r="BX1457" s="68"/>
      <c r="DF1457" s="68"/>
      <c r="DW1457" s="68"/>
      <c r="EN1457" s="68"/>
      <c r="FI1457" s="68"/>
      <c r="FJ1457" s="68"/>
      <c r="FK1457" s="68"/>
      <c r="GB1457" s="68"/>
      <c r="GS1457" s="68"/>
      <c r="HK1457" s="68"/>
      <c r="IB1457" s="68"/>
      <c r="IS1457" s="68"/>
      <c r="JJ1457" s="68"/>
    </row>
    <row r="1458" spans="3:270" s="64" customFormat="1" x14ac:dyDescent="0.15">
      <c r="C1458" s="65"/>
      <c r="G1458" s="66"/>
      <c r="H1458" s="66"/>
      <c r="Y1458" s="68"/>
      <c r="AP1458" s="68"/>
      <c r="BX1458" s="68"/>
      <c r="DF1458" s="68"/>
      <c r="DW1458" s="68"/>
      <c r="EN1458" s="68"/>
      <c r="FI1458" s="68"/>
      <c r="FJ1458" s="68"/>
      <c r="FK1458" s="68"/>
      <c r="GB1458" s="68"/>
      <c r="GS1458" s="68"/>
      <c r="HK1458" s="68"/>
      <c r="IB1458" s="68"/>
      <c r="IS1458" s="68"/>
      <c r="JJ1458" s="68"/>
    </row>
    <row r="1459" spans="3:270" s="64" customFormat="1" x14ac:dyDescent="0.15">
      <c r="C1459" s="65"/>
      <c r="G1459" s="66"/>
      <c r="H1459" s="66"/>
      <c r="Y1459" s="68"/>
      <c r="AP1459" s="68"/>
      <c r="BX1459" s="68"/>
      <c r="DF1459" s="68"/>
      <c r="DW1459" s="68"/>
      <c r="EN1459" s="68"/>
      <c r="FI1459" s="68"/>
      <c r="FJ1459" s="68"/>
      <c r="FK1459" s="68"/>
      <c r="GB1459" s="68"/>
      <c r="GS1459" s="68"/>
      <c r="HK1459" s="68"/>
      <c r="IB1459" s="68"/>
      <c r="IS1459" s="68"/>
      <c r="JJ1459" s="68"/>
    </row>
    <row r="1460" spans="3:270" s="64" customFormat="1" x14ac:dyDescent="0.15">
      <c r="C1460" s="65"/>
      <c r="G1460" s="66"/>
      <c r="H1460" s="66"/>
      <c r="Y1460" s="68"/>
      <c r="AP1460" s="68"/>
      <c r="BX1460" s="68"/>
      <c r="DF1460" s="68"/>
      <c r="DW1460" s="68"/>
      <c r="EN1460" s="68"/>
      <c r="FI1460" s="68"/>
      <c r="FJ1460" s="68"/>
      <c r="FK1460" s="68"/>
      <c r="GB1460" s="68"/>
      <c r="GS1460" s="68"/>
      <c r="HK1460" s="68"/>
      <c r="IB1460" s="68"/>
      <c r="IS1460" s="68"/>
      <c r="JJ1460" s="68"/>
    </row>
    <row r="1461" spans="3:270" s="64" customFormat="1" x14ac:dyDescent="0.15">
      <c r="C1461" s="65"/>
      <c r="G1461" s="66"/>
      <c r="H1461" s="66"/>
      <c r="Y1461" s="68"/>
      <c r="AP1461" s="68"/>
      <c r="BX1461" s="68"/>
      <c r="DF1461" s="68"/>
      <c r="DW1461" s="68"/>
      <c r="EN1461" s="68"/>
      <c r="FI1461" s="68"/>
      <c r="FJ1461" s="68"/>
      <c r="FK1461" s="68"/>
      <c r="GB1461" s="68"/>
      <c r="GS1461" s="68"/>
      <c r="HK1461" s="68"/>
      <c r="IB1461" s="68"/>
      <c r="IS1461" s="68"/>
      <c r="JJ1461" s="68"/>
    </row>
    <row r="1462" spans="3:270" s="64" customFormat="1" x14ac:dyDescent="0.15">
      <c r="C1462" s="65"/>
      <c r="G1462" s="66"/>
      <c r="H1462" s="66"/>
      <c r="Y1462" s="68"/>
      <c r="AP1462" s="68"/>
      <c r="BX1462" s="68"/>
      <c r="DF1462" s="68"/>
      <c r="DW1462" s="68"/>
      <c r="EN1462" s="68"/>
      <c r="FI1462" s="68"/>
      <c r="FJ1462" s="68"/>
      <c r="FK1462" s="68"/>
      <c r="GB1462" s="68"/>
      <c r="GS1462" s="68"/>
      <c r="HK1462" s="68"/>
      <c r="IB1462" s="68"/>
      <c r="IS1462" s="68"/>
      <c r="JJ1462" s="68"/>
    </row>
    <row r="1463" spans="3:270" s="64" customFormat="1" x14ac:dyDescent="0.15">
      <c r="C1463" s="65"/>
      <c r="G1463" s="66"/>
      <c r="H1463" s="66"/>
      <c r="Y1463" s="68"/>
      <c r="AP1463" s="68"/>
      <c r="BX1463" s="68"/>
      <c r="DF1463" s="68"/>
      <c r="DW1463" s="68"/>
      <c r="EN1463" s="68"/>
      <c r="FI1463" s="68"/>
      <c r="FJ1463" s="68"/>
      <c r="FK1463" s="68"/>
      <c r="GB1463" s="68"/>
      <c r="GS1463" s="68"/>
      <c r="HK1463" s="68"/>
      <c r="IB1463" s="68"/>
      <c r="IS1463" s="68"/>
      <c r="JJ1463" s="68"/>
    </row>
    <row r="1464" spans="3:270" s="64" customFormat="1" x14ac:dyDescent="0.15">
      <c r="C1464" s="65"/>
      <c r="G1464" s="66"/>
      <c r="H1464" s="66"/>
      <c r="Y1464" s="68"/>
      <c r="AP1464" s="68"/>
      <c r="BX1464" s="68"/>
      <c r="DF1464" s="68"/>
      <c r="DW1464" s="68"/>
      <c r="EN1464" s="68"/>
      <c r="FI1464" s="68"/>
      <c r="FJ1464" s="68"/>
      <c r="FK1464" s="68"/>
      <c r="GB1464" s="68"/>
      <c r="GS1464" s="68"/>
      <c r="HK1464" s="68"/>
      <c r="IB1464" s="68"/>
      <c r="IS1464" s="68"/>
      <c r="JJ1464" s="68"/>
    </row>
    <row r="1465" spans="3:270" s="64" customFormat="1" x14ac:dyDescent="0.15">
      <c r="C1465" s="65"/>
      <c r="G1465" s="66"/>
      <c r="H1465" s="66"/>
      <c r="Y1465" s="68"/>
      <c r="AP1465" s="68"/>
      <c r="BX1465" s="68"/>
      <c r="DF1465" s="68"/>
      <c r="DW1465" s="68"/>
      <c r="EN1465" s="68"/>
      <c r="FI1465" s="68"/>
      <c r="FJ1465" s="68"/>
      <c r="FK1465" s="68"/>
      <c r="GB1465" s="68"/>
      <c r="GS1465" s="68"/>
      <c r="HK1465" s="68"/>
      <c r="IB1465" s="68"/>
      <c r="IS1465" s="68"/>
      <c r="JJ1465" s="68"/>
    </row>
    <row r="1466" spans="3:270" s="64" customFormat="1" x14ac:dyDescent="0.15">
      <c r="C1466" s="65"/>
      <c r="G1466" s="66"/>
      <c r="H1466" s="66"/>
      <c r="Y1466" s="68"/>
      <c r="AP1466" s="68"/>
      <c r="BX1466" s="68"/>
      <c r="DF1466" s="68"/>
      <c r="DW1466" s="68"/>
      <c r="EN1466" s="68"/>
      <c r="FI1466" s="68"/>
      <c r="FJ1466" s="68"/>
      <c r="FK1466" s="68"/>
      <c r="GB1466" s="68"/>
      <c r="GS1466" s="68"/>
      <c r="HK1466" s="68"/>
      <c r="IB1466" s="68"/>
      <c r="IS1466" s="68"/>
      <c r="JJ1466" s="68"/>
    </row>
    <row r="1467" spans="3:270" s="64" customFormat="1" x14ac:dyDescent="0.15">
      <c r="C1467" s="65"/>
      <c r="G1467" s="66"/>
      <c r="H1467" s="66"/>
      <c r="Y1467" s="68"/>
      <c r="AP1467" s="68"/>
      <c r="BX1467" s="68"/>
      <c r="DF1467" s="68"/>
      <c r="DW1467" s="68"/>
      <c r="EN1467" s="68"/>
      <c r="FI1467" s="68"/>
      <c r="FJ1467" s="68"/>
      <c r="FK1467" s="68"/>
      <c r="GB1467" s="68"/>
      <c r="GS1467" s="68"/>
      <c r="HK1467" s="68"/>
      <c r="IB1467" s="68"/>
      <c r="IS1467" s="68"/>
      <c r="JJ1467" s="68"/>
    </row>
    <row r="1468" spans="3:270" s="64" customFormat="1" x14ac:dyDescent="0.15">
      <c r="C1468" s="65"/>
      <c r="G1468" s="66"/>
      <c r="H1468" s="66"/>
      <c r="Y1468" s="68"/>
      <c r="AP1468" s="68"/>
      <c r="BX1468" s="68"/>
      <c r="DF1468" s="68"/>
      <c r="DW1468" s="68"/>
      <c r="EN1468" s="68"/>
      <c r="FI1468" s="68"/>
      <c r="FJ1468" s="68"/>
      <c r="FK1468" s="68"/>
      <c r="GB1468" s="68"/>
      <c r="GS1468" s="68"/>
      <c r="HK1468" s="68"/>
      <c r="IB1468" s="68"/>
      <c r="IS1468" s="68"/>
      <c r="JJ1468" s="68"/>
    </row>
    <row r="1469" spans="3:270" s="64" customFormat="1" x14ac:dyDescent="0.15">
      <c r="C1469" s="65"/>
      <c r="G1469" s="66"/>
      <c r="H1469" s="66"/>
      <c r="Y1469" s="68"/>
      <c r="AP1469" s="68"/>
      <c r="BX1469" s="68"/>
      <c r="DF1469" s="68"/>
      <c r="DW1469" s="68"/>
      <c r="EN1469" s="68"/>
      <c r="FI1469" s="68"/>
      <c r="FJ1469" s="68"/>
      <c r="FK1469" s="68"/>
      <c r="GB1469" s="68"/>
      <c r="GS1469" s="68"/>
      <c r="HK1469" s="68"/>
      <c r="IB1469" s="68"/>
      <c r="IS1469" s="68"/>
      <c r="JJ1469" s="68"/>
    </row>
    <row r="1470" spans="3:270" s="64" customFormat="1" x14ac:dyDescent="0.15">
      <c r="C1470" s="65"/>
      <c r="G1470" s="66"/>
      <c r="H1470" s="66"/>
      <c r="Y1470" s="68"/>
      <c r="AP1470" s="68"/>
      <c r="BX1470" s="68"/>
      <c r="DF1470" s="68"/>
      <c r="DW1470" s="68"/>
      <c r="EN1470" s="68"/>
      <c r="FI1470" s="68"/>
      <c r="FJ1470" s="68"/>
      <c r="FK1470" s="68"/>
      <c r="GB1470" s="68"/>
      <c r="GS1470" s="68"/>
      <c r="HK1470" s="68"/>
      <c r="IB1470" s="68"/>
      <c r="IS1470" s="68"/>
      <c r="JJ1470" s="68"/>
    </row>
    <row r="1471" spans="3:270" s="64" customFormat="1" x14ac:dyDescent="0.15">
      <c r="C1471" s="65"/>
      <c r="G1471" s="66"/>
      <c r="H1471" s="66"/>
      <c r="Y1471" s="68"/>
      <c r="AP1471" s="68"/>
      <c r="BX1471" s="68"/>
      <c r="DF1471" s="68"/>
      <c r="DW1471" s="68"/>
      <c r="EN1471" s="68"/>
      <c r="FI1471" s="68"/>
      <c r="FJ1471" s="68"/>
      <c r="FK1471" s="68"/>
      <c r="GB1471" s="68"/>
      <c r="GS1471" s="68"/>
      <c r="HK1471" s="68"/>
      <c r="IB1471" s="68"/>
      <c r="IS1471" s="68"/>
      <c r="JJ1471" s="68"/>
    </row>
    <row r="1472" spans="3:270" s="64" customFormat="1" x14ac:dyDescent="0.15">
      <c r="C1472" s="65"/>
      <c r="G1472" s="66"/>
      <c r="H1472" s="66"/>
      <c r="Y1472" s="68"/>
      <c r="AP1472" s="68"/>
      <c r="BX1472" s="68"/>
      <c r="DF1472" s="68"/>
      <c r="DW1472" s="68"/>
      <c r="EN1472" s="68"/>
      <c r="FI1472" s="68"/>
      <c r="FJ1472" s="68"/>
      <c r="FK1472" s="68"/>
      <c r="GB1472" s="68"/>
      <c r="GS1472" s="68"/>
      <c r="HK1472" s="68"/>
      <c r="IB1472" s="68"/>
      <c r="IS1472" s="68"/>
      <c r="JJ1472" s="68"/>
    </row>
    <row r="1473" spans="3:270" s="64" customFormat="1" x14ac:dyDescent="0.15">
      <c r="C1473" s="65"/>
      <c r="G1473" s="66"/>
      <c r="H1473" s="66"/>
      <c r="Y1473" s="68"/>
      <c r="AP1473" s="68"/>
      <c r="BX1473" s="68"/>
      <c r="DF1473" s="68"/>
      <c r="DW1473" s="68"/>
      <c r="EN1473" s="68"/>
      <c r="FI1473" s="68"/>
      <c r="FJ1473" s="68"/>
      <c r="FK1473" s="68"/>
      <c r="GB1473" s="68"/>
      <c r="GS1473" s="68"/>
      <c r="HK1473" s="68"/>
      <c r="IB1473" s="68"/>
      <c r="IS1473" s="68"/>
      <c r="JJ1473" s="68"/>
    </row>
    <row r="1474" spans="3:270" s="64" customFormat="1" x14ac:dyDescent="0.15">
      <c r="C1474" s="65"/>
      <c r="G1474" s="66"/>
      <c r="H1474" s="66"/>
      <c r="Y1474" s="68"/>
      <c r="AP1474" s="68"/>
      <c r="BX1474" s="68"/>
      <c r="DF1474" s="68"/>
      <c r="DW1474" s="68"/>
      <c r="EN1474" s="68"/>
      <c r="FI1474" s="68"/>
      <c r="FJ1474" s="68"/>
      <c r="FK1474" s="68"/>
      <c r="GB1474" s="68"/>
      <c r="GS1474" s="68"/>
      <c r="HK1474" s="68"/>
      <c r="IB1474" s="68"/>
      <c r="IS1474" s="68"/>
      <c r="JJ1474" s="68"/>
    </row>
    <row r="1475" spans="3:270" s="64" customFormat="1" x14ac:dyDescent="0.15">
      <c r="C1475" s="65"/>
      <c r="G1475" s="66"/>
      <c r="H1475" s="66"/>
      <c r="Y1475" s="68"/>
      <c r="AP1475" s="68"/>
      <c r="BX1475" s="68"/>
      <c r="DF1475" s="68"/>
      <c r="DW1475" s="68"/>
      <c r="EN1475" s="68"/>
      <c r="FI1475" s="68"/>
      <c r="FJ1475" s="68"/>
      <c r="FK1475" s="68"/>
      <c r="GB1475" s="68"/>
      <c r="GS1475" s="68"/>
      <c r="HK1475" s="68"/>
      <c r="IB1475" s="68"/>
      <c r="IS1475" s="68"/>
      <c r="JJ1475" s="68"/>
    </row>
    <row r="1476" spans="3:270" s="64" customFormat="1" x14ac:dyDescent="0.15">
      <c r="C1476" s="65"/>
      <c r="G1476" s="66"/>
      <c r="H1476" s="66"/>
      <c r="Y1476" s="68"/>
      <c r="AP1476" s="68"/>
      <c r="BX1476" s="68"/>
      <c r="DF1476" s="68"/>
      <c r="DW1476" s="68"/>
      <c r="EN1476" s="68"/>
      <c r="FI1476" s="68"/>
      <c r="FJ1476" s="68"/>
      <c r="FK1476" s="68"/>
      <c r="GB1476" s="68"/>
      <c r="GS1476" s="68"/>
      <c r="HK1476" s="68"/>
      <c r="IB1476" s="68"/>
      <c r="IS1476" s="68"/>
      <c r="JJ1476" s="68"/>
    </row>
    <row r="1477" spans="3:270" s="64" customFormat="1" x14ac:dyDescent="0.15">
      <c r="C1477" s="65"/>
      <c r="G1477" s="66"/>
      <c r="H1477" s="66"/>
      <c r="Y1477" s="68"/>
      <c r="AP1477" s="68"/>
      <c r="BX1477" s="68"/>
      <c r="DF1477" s="68"/>
      <c r="DW1477" s="68"/>
      <c r="EN1477" s="68"/>
      <c r="FI1477" s="68"/>
      <c r="FJ1477" s="68"/>
      <c r="FK1477" s="68"/>
      <c r="GB1477" s="68"/>
      <c r="GS1477" s="68"/>
      <c r="HK1477" s="68"/>
      <c r="IB1477" s="68"/>
      <c r="IS1477" s="68"/>
      <c r="JJ1477" s="68"/>
    </row>
    <row r="1478" spans="3:270" s="64" customFormat="1" x14ac:dyDescent="0.15">
      <c r="C1478" s="65"/>
      <c r="G1478" s="66"/>
      <c r="H1478" s="66"/>
      <c r="Y1478" s="68"/>
      <c r="AP1478" s="68"/>
      <c r="BX1478" s="68"/>
      <c r="DF1478" s="68"/>
      <c r="DW1478" s="68"/>
      <c r="EN1478" s="68"/>
      <c r="FI1478" s="68"/>
      <c r="FJ1478" s="68"/>
      <c r="FK1478" s="68"/>
      <c r="GB1478" s="68"/>
      <c r="GS1478" s="68"/>
      <c r="HK1478" s="68"/>
      <c r="IB1478" s="68"/>
      <c r="IS1478" s="68"/>
      <c r="JJ1478" s="68"/>
    </row>
    <row r="1479" spans="3:270" s="64" customFormat="1" x14ac:dyDescent="0.15">
      <c r="C1479" s="65"/>
      <c r="G1479" s="66"/>
      <c r="H1479" s="66"/>
      <c r="Y1479" s="68"/>
      <c r="AP1479" s="68"/>
      <c r="BX1479" s="68"/>
      <c r="DF1479" s="68"/>
      <c r="DW1479" s="68"/>
      <c r="EN1479" s="68"/>
      <c r="FI1479" s="68"/>
      <c r="FJ1479" s="68"/>
      <c r="FK1479" s="68"/>
      <c r="GB1479" s="68"/>
      <c r="GS1479" s="68"/>
      <c r="HK1479" s="68"/>
      <c r="IB1479" s="68"/>
      <c r="IS1479" s="68"/>
      <c r="JJ1479" s="68"/>
    </row>
    <row r="1480" spans="3:270" s="64" customFormat="1" x14ac:dyDescent="0.15">
      <c r="C1480" s="65"/>
      <c r="G1480" s="66"/>
      <c r="H1480" s="66"/>
      <c r="Y1480" s="68"/>
      <c r="AP1480" s="68"/>
      <c r="BX1480" s="68"/>
      <c r="DF1480" s="68"/>
      <c r="DW1480" s="68"/>
      <c r="EN1480" s="68"/>
      <c r="FI1480" s="68"/>
      <c r="FJ1480" s="68"/>
      <c r="FK1480" s="68"/>
      <c r="GB1480" s="68"/>
      <c r="GS1480" s="68"/>
      <c r="HK1480" s="68"/>
      <c r="IB1480" s="68"/>
      <c r="IS1480" s="68"/>
      <c r="JJ1480" s="68"/>
    </row>
    <row r="1481" spans="3:270" s="64" customFormat="1" x14ac:dyDescent="0.15">
      <c r="C1481" s="65"/>
      <c r="G1481" s="66"/>
      <c r="H1481" s="66"/>
      <c r="Y1481" s="68"/>
      <c r="AP1481" s="68"/>
      <c r="BX1481" s="68"/>
      <c r="DF1481" s="68"/>
      <c r="DW1481" s="68"/>
      <c r="EN1481" s="68"/>
      <c r="FI1481" s="68"/>
      <c r="FJ1481" s="68"/>
      <c r="FK1481" s="68"/>
      <c r="GB1481" s="68"/>
      <c r="GS1481" s="68"/>
      <c r="HK1481" s="68"/>
      <c r="IB1481" s="68"/>
      <c r="IS1481" s="68"/>
      <c r="JJ1481" s="68"/>
    </row>
    <row r="1482" spans="3:270" s="64" customFormat="1" x14ac:dyDescent="0.15">
      <c r="C1482" s="65"/>
      <c r="G1482" s="66"/>
      <c r="H1482" s="66"/>
      <c r="Y1482" s="68"/>
      <c r="AP1482" s="68"/>
      <c r="BX1482" s="68"/>
      <c r="DF1482" s="68"/>
      <c r="DW1482" s="68"/>
      <c r="EN1482" s="68"/>
      <c r="FI1482" s="68"/>
      <c r="FJ1482" s="68"/>
      <c r="FK1482" s="68"/>
      <c r="GB1482" s="68"/>
      <c r="GS1482" s="68"/>
      <c r="HK1482" s="68"/>
      <c r="IB1482" s="68"/>
      <c r="IS1482" s="68"/>
      <c r="JJ1482" s="68"/>
    </row>
    <row r="1483" spans="3:270" s="64" customFormat="1" x14ac:dyDescent="0.15">
      <c r="C1483" s="65"/>
      <c r="G1483" s="66"/>
      <c r="H1483" s="66"/>
      <c r="Y1483" s="68"/>
      <c r="AP1483" s="68"/>
      <c r="BX1483" s="68"/>
      <c r="DF1483" s="68"/>
      <c r="DW1483" s="68"/>
      <c r="EN1483" s="68"/>
      <c r="FI1483" s="68"/>
      <c r="FJ1483" s="68"/>
      <c r="FK1483" s="68"/>
      <c r="GB1483" s="68"/>
      <c r="GS1483" s="68"/>
      <c r="HK1483" s="68"/>
      <c r="IB1483" s="68"/>
      <c r="IS1483" s="68"/>
      <c r="JJ1483" s="68"/>
    </row>
    <row r="1484" spans="3:270" s="64" customFormat="1" x14ac:dyDescent="0.15">
      <c r="C1484" s="65"/>
      <c r="G1484" s="66"/>
      <c r="H1484" s="66"/>
      <c r="Y1484" s="68"/>
      <c r="AP1484" s="68"/>
      <c r="BX1484" s="68"/>
      <c r="DF1484" s="68"/>
      <c r="DW1484" s="68"/>
      <c r="EN1484" s="68"/>
      <c r="FI1484" s="68"/>
      <c r="FJ1484" s="68"/>
      <c r="FK1484" s="68"/>
      <c r="GB1484" s="68"/>
      <c r="GS1484" s="68"/>
      <c r="HK1484" s="68"/>
      <c r="IB1484" s="68"/>
      <c r="IS1484" s="68"/>
      <c r="JJ1484" s="68"/>
    </row>
    <row r="1485" spans="3:270" s="64" customFormat="1" x14ac:dyDescent="0.15">
      <c r="C1485" s="65"/>
      <c r="G1485" s="66"/>
      <c r="H1485" s="66"/>
      <c r="Y1485" s="68"/>
      <c r="AP1485" s="68"/>
      <c r="BX1485" s="68"/>
      <c r="DF1485" s="68"/>
      <c r="DW1485" s="68"/>
      <c r="EN1485" s="68"/>
      <c r="FI1485" s="68"/>
      <c r="FJ1485" s="68"/>
      <c r="FK1485" s="68"/>
      <c r="GB1485" s="68"/>
      <c r="GS1485" s="68"/>
      <c r="HK1485" s="68"/>
      <c r="IB1485" s="68"/>
      <c r="IS1485" s="68"/>
      <c r="JJ1485" s="68"/>
    </row>
    <row r="1486" spans="3:270" s="64" customFormat="1" x14ac:dyDescent="0.15">
      <c r="C1486" s="65"/>
      <c r="G1486" s="66"/>
      <c r="H1486" s="66"/>
      <c r="Y1486" s="68"/>
      <c r="AP1486" s="68"/>
      <c r="BX1486" s="68"/>
      <c r="DF1486" s="68"/>
      <c r="DW1486" s="68"/>
      <c r="EN1486" s="68"/>
      <c r="FI1486" s="68"/>
      <c r="FJ1486" s="68"/>
      <c r="FK1486" s="68"/>
      <c r="GB1486" s="68"/>
      <c r="GS1486" s="68"/>
      <c r="HK1486" s="68"/>
      <c r="IB1486" s="68"/>
      <c r="IS1486" s="68"/>
      <c r="JJ1486" s="68"/>
    </row>
    <row r="1487" spans="3:270" s="64" customFormat="1" x14ac:dyDescent="0.15">
      <c r="C1487" s="65"/>
      <c r="G1487" s="66"/>
      <c r="H1487" s="66"/>
      <c r="Y1487" s="68"/>
      <c r="AP1487" s="68"/>
      <c r="BX1487" s="68"/>
      <c r="DF1487" s="68"/>
      <c r="DW1487" s="68"/>
      <c r="EN1487" s="68"/>
      <c r="FI1487" s="68"/>
      <c r="FJ1487" s="68"/>
      <c r="FK1487" s="68"/>
      <c r="GB1487" s="68"/>
      <c r="GS1487" s="68"/>
      <c r="HK1487" s="68"/>
      <c r="IB1487" s="68"/>
      <c r="IS1487" s="68"/>
      <c r="JJ1487" s="68"/>
    </row>
    <row r="1488" spans="3:270" s="64" customFormat="1" x14ac:dyDescent="0.15">
      <c r="C1488" s="65"/>
      <c r="G1488" s="66"/>
      <c r="H1488" s="66"/>
      <c r="Y1488" s="68"/>
      <c r="AP1488" s="68"/>
      <c r="BX1488" s="68"/>
      <c r="DF1488" s="68"/>
      <c r="DW1488" s="68"/>
      <c r="EN1488" s="68"/>
      <c r="FI1488" s="68"/>
      <c r="FJ1488" s="68"/>
      <c r="FK1488" s="68"/>
      <c r="GB1488" s="68"/>
      <c r="GS1488" s="68"/>
      <c r="HK1488" s="68"/>
      <c r="IB1488" s="68"/>
      <c r="IS1488" s="68"/>
      <c r="JJ1488" s="68"/>
    </row>
    <row r="1489" spans="3:270" s="64" customFormat="1" x14ac:dyDescent="0.15">
      <c r="C1489" s="65"/>
      <c r="G1489" s="66"/>
      <c r="H1489" s="66"/>
      <c r="Y1489" s="68"/>
      <c r="AP1489" s="68"/>
      <c r="BX1489" s="68"/>
      <c r="DF1489" s="68"/>
      <c r="DW1489" s="68"/>
      <c r="EN1489" s="68"/>
      <c r="FI1489" s="68"/>
      <c r="FJ1489" s="68"/>
      <c r="FK1489" s="68"/>
      <c r="GB1489" s="68"/>
      <c r="GS1489" s="68"/>
      <c r="HK1489" s="68"/>
      <c r="IB1489" s="68"/>
      <c r="IS1489" s="68"/>
      <c r="JJ1489" s="68"/>
    </row>
    <row r="1490" spans="3:270" s="64" customFormat="1" x14ac:dyDescent="0.15">
      <c r="C1490" s="65"/>
      <c r="G1490" s="66"/>
      <c r="H1490" s="66"/>
      <c r="Y1490" s="68"/>
      <c r="AP1490" s="68"/>
      <c r="BX1490" s="68"/>
      <c r="DF1490" s="68"/>
      <c r="DW1490" s="68"/>
      <c r="EN1490" s="68"/>
      <c r="FI1490" s="68"/>
      <c r="FJ1490" s="68"/>
      <c r="FK1490" s="68"/>
      <c r="GB1490" s="68"/>
      <c r="GS1490" s="68"/>
      <c r="HK1490" s="68"/>
      <c r="IB1490" s="68"/>
      <c r="IS1490" s="68"/>
      <c r="JJ1490" s="68"/>
    </row>
    <row r="1491" spans="3:270" s="64" customFormat="1" x14ac:dyDescent="0.15">
      <c r="C1491" s="65"/>
      <c r="G1491" s="66"/>
      <c r="H1491" s="66"/>
      <c r="Y1491" s="68"/>
      <c r="AP1491" s="68"/>
      <c r="BX1491" s="68"/>
      <c r="DF1491" s="68"/>
      <c r="DW1491" s="68"/>
      <c r="EN1491" s="68"/>
      <c r="FI1491" s="68"/>
      <c r="FJ1491" s="68"/>
      <c r="FK1491" s="68"/>
      <c r="GB1491" s="68"/>
      <c r="GS1491" s="68"/>
      <c r="HK1491" s="68"/>
      <c r="IB1491" s="68"/>
      <c r="IS1491" s="68"/>
      <c r="JJ1491" s="68"/>
    </row>
    <row r="1492" spans="3:270" s="64" customFormat="1" x14ac:dyDescent="0.15">
      <c r="C1492" s="65"/>
      <c r="G1492" s="66"/>
      <c r="H1492" s="66"/>
      <c r="Y1492" s="68"/>
      <c r="AP1492" s="68"/>
      <c r="BX1492" s="68"/>
      <c r="DF1492" s="68"/>
      <c r="DW1492" s="68"/>
      <c r="EN1492" s="68"/>
      <c r="FI1492" s="68"/>
      <c r="FJ1492" s="68"/>
      <c r="FK1492" s="68"/>
      <c r="GB1492" s="68"/>
      <c r="GS1492" s="68"/>
      <c r="HK1492" s="68"/>
      <c r="IB1492" s="68"/>
      <c r="IS1492" s="68"/>
      <c r="JJ1492" s="68"/>
    </row>
    <row r="1493" spans="3:270" s="64" customFormat="1" x14ac:dyDescent="0.15">
      <c r="C1493" s="65"/>
      <c r="G1493" s="66"/>
      <c r="H1493" s="66"/>
      <c r="Y1493" s="68"/>
      <c r="AP1493" s="68"/>
      <c r="BX1493" s="68"/>
      <c r="DF1493" s="68"/>
      <c r="DW1493" s="68"/>
      <c r="EN1493" s="68"/>
      <c r="FI1493" s="68"/>
      <c r="FJ1493" s="68"/>
      <c r="FK1493" s="68"/>
      <c r="GB1493" s="68"/>
      <c r="GS1493" s="68"/>
      <c r="HK1493" s="68"/>
      <c r="IB1493" s="68"/>
      <c r="IS1493" s="68"/>
      <c r="JJ1493" s="68"/>
    </row>
    <row r="1494" spans="3:270" s="64" customFormat="1" x14ac:dyDescent="0.15">
      <c r="C1494" s="65"/>
      <c r="G1494" s="66"/>
      <c r="H1494" s="66"/>
      <c r="Y1494" s="68"/>
      <c r="AP1494" s="68"/>
      <c r="BX1494" s="68"/>
      <c r="DF1494" s="68"/>
      <c r="DW1494" s="68"/>
      <c r="EN1494" s="68"/>
      <c r="FI1494" s="68"/>
      <c r="FJ1494" s="68"/>
      <c r="FK1494" s="68"/>
      <c r="GB1494" s="68"/>
      <c r="GS1494" s="68"/>
      <c r="HK1494" s="68"/>
      <c r="IB1494" s="68"/>
      <c r="IS1494" s="68"/>
      <c r="JJ1494" s="68"/>
    </row>
    <row r="1495" spans="3:270" s="64" customFormat="1" x14ac:dyDescent="0.15">
      <c r="C1495" s="65"/>
      <c r="G1495" s="66"/>
      <c r="H1495" s="66"/>
      <c r="Y1495" s="68"/>
      <c r="AP1495" s="68"/>
      <c r="BX1495" s="68"/>
      <c r="DF1495" s="68"/>
      <c r="DW1495" s="68"/>
      <c r="EN1495" s="68"/>
      <c r="FI1495" s="68"/>
      <c r="FJ1495" s="68"/>
      <c r="FK1495" s="68"/>
      <c r="GB1495" s="68"/>
      <c r="GS1495" s="68"/>
      <c r="HK1495" s="68"/>
      <c r="IB1495" s="68"/>
      <c r="IS1495" s="68"/>
      <c r="JJ1495" s="68"/>
    </row>
    <row r="1496" spans="3:270" s="64" customFormat="1" x14ac:dyDescent="0.15">
      <c r="C1496" s="65"/>
      <c r="G1496" s="66"/>
      <c r="H1496" s="66"/>
      <c r="Y1496" s="68"/>
      <c r="AP1496" s="68"/>
      <c r="BX1496" s="68"/>
      <c r="DF1496" s="68"/>
      <c r="DW1496" s="68"/>
      <c r="EN1496" s="68"/>
      <c r="FI1496" s="68"/>
      <c r="FJ1496" s="68"/>
      <c r="FK1496" s="68"/>
      <c r="GB1496" s="68"/>
      <c r="GS1496" s="68"/>
      <c r="HK1496" s="68"/>
      <c r="IB1496" s="68"/>
      <c r="IS1496" s="68"/>
      <c r="JJ1496" s="68"/>
    </row>
    <row r="1497" spans="3:270" s="64" customFormat="1" x14ac:dyDescent="0.15">
      <c r="C1497" s="65"/>
      <c r="G1497" s="66"/>
      <c r="H1497" s="66"/>
      <c r="Y1497" s="68"/>
      <c r="AP1497" s="68"/>
      <c r="BX1497" s="68"/>
      <c r="DF1497" s="68"/>
      <c r="DW1497" s="68"/>
      <c r="EN1497" s="68"/>
      <c r="FI1497" s="68"/>
      <c r="FJ1497" s="68"/>
      <c r="FK1497" s="68"/>
      <c r="GB1497" s="68"/>
      <c r="GS1497" s="68"/>
      <c r="HK1497" s="68"/>
      <c r="IB1497" s="68"/>
      <c r="IS1497" s="68"/>
      <c r="JJ1497" s="68"/>
    </row>
    <row r="1498" spans="3:270" s="64" customFormat="1" x14ac:dyDescent="0.15">
      <c r="C1498" s="65"/>
      <c r="G1498" s="66"/>
      <c r="H1498" s="66"/>
      <c r="Y1498" s="68"/>
      <c r="AP1498" s="68"/>
      <c r="BX1498" s="68"/>
      <c r="DF1498" s="68"/>
      <c r="DW1498" s="68"/>
      <c r="EN1498" s="68"/>
      <c r="FI1498" s="68"/>
      <c r="FJ1498" s="68"/>
      <c r="FK1498" s="68"/>
      <c r="GB1498" s="68"/>
      <c r="GS1498" s="68"/>
      <c r="HK1498" s="68"/>
      <c r="IB1498" s="68"/>
      <c r="IS1498" s="68"/>
      <c r="JJ1498" s="68"/>
    </row>
    <row r="1499" spans="3:270" s="64" customFormat="1" x14ac:dyDescent="0.15">
      <c r="C1499" s="65"/>
      <c r="G1499" s="66"/>
      <c r="H1499" s="66"/>
      <c r="Y1499" s="68"/>
      <c r="AP1499" s="68"/>
      <c r="BX1499" s="68"/>
      <c r="DF1499" s="68"/>
      <c r="DW1499" s="68"/>
      <c r="EN1499" s="68"/>
      <c r="FI1499" s="68"/>
      <c r="FJ1499" s="68"/>
      <c r="FK1499" s="68"/>
      <c r="GB1499" s="68"/>
      <c r="GS1499" s="68"/>
      <c r="HK1499" s="68"/>
      <c r="IB1499" s="68"/>
      <c r="IS1499" s="68"/>
      <c r="JJ1499" s="68"/>
    </row>
    <row r="1500" spans="3:270" s="64" customFormat="1" x14ac:dyDescent="0.15">
      <c r="C1500" s="65"/>
      <c r="G1500" s="66"/>
      <c r="H1500" s="66"/>
      <c r="Y1500" s="68"/>
      <c r="AP1500" s="68"/>
      <c r="BX1500" s="68"/>
      <c r="DF1500" s="68"/>
      <c r="DW1500" s="68"/>
      <c r="EN1500" s="68"/>
      <c r="FI1500" s="68"/>
      <c r="FJ1500" s="68"/>
      <c r="FK1500" s="68"/>
      <c r="GB1500" s="68"/>
      <c r="GS1500" s="68"/>
      <c r="HK1500" s="68"/>
      <c r="IB1500" s="68"/>
      <c r="IS1500" s="68"/>
      <c r="JJ1500" s="68"/>
    </row>
    <row r="1501" spans="3:270" s="64" customFormat="1" x14ac:dyDescent="0.15">
      <c r="C1501" s="65"/>
      <c r="G1501" s="66"/>
      <c r="H1501" s="66"/>
      <c r="Y1501" s="68"/>
      <c r="AP1501" s="68"/>
      <c r="BX1501" s="68"/>
      <c r="DF1501" s="68"/>
      <c r="DW1501" s="68"/>
      <c r="EN1501" s="68"/>
      <c r="FI1501" s="68"/>
      <c r="FJ1501" s="68"/>
      <c r="FK1501" s="68"/>
      <c r="GB1501" s="68"/>
      <c r="GS1501" s="68"/>
      <c r="HK1501" s="68"/>
      <c r="IB1501" s="68"/>
      <c r="IS1501" s="68"/>
      <c r="JJ1501" s="68"/>
    </row>
    <row r="1502" spans="3:270" s="64" customFormat="1" x14ac:dyDescent="0.15">
      <c r="C1502" s="65"/>
      <c r="G1502" s="66"/>
      <c r="H1502" s="66"/>
      <c r="Y1502" s="68"/>
      <c r="AP1502" s="68"/>
      <c r="BX1502" s="68"/>
      <c r="DF1502" s="68"/>
      <c r="DW1502" s="68"/>
      <c r="EN1502" s="68"/>
      <c r="FI1502" s="68"/>
      <c r="FJ1502" s="68"/>
      <c r="FK1502" s="68"/>
      <c r="GB1502" s="68"/>
      <c r="GS1502" s="68"/>
      <c r="HK1502" s="68"/>
      <c r="IB1502" s="68"/>
      <c r="IS1502" s="68"/>
      <c r="JJ1502" s="68"/>
    </row>
    <row r="1503" spans="3:270" s="64" customFormat="1" x14ac:dyDescent="0.15">
      <c r="C1503" s="65"/>
      <c r="G1503" s="66"/>
      <c r="H1503" s="66"/>
      <c r="Y1503" s="68"/>
      <c r="AP1503" s="68"/>
      <c r="BX1503" s="68"/>
      <c r="DF1503" s="68"/>
      <c r="DW1503" s="68"/>
      <c r="EN1503" s="68"/>
      <c r="FI1503" s="68"/>
      <c r="FJ1503" s="68"/>
      <c r="FK1503" s="68"/>
      <c r="GB1503" s="68"/>
      <c r="GS1503" s="68"/>
      <c r="HK1503" s="68"/>
      <c r="IB1503" s="68"/>
      <c r="IS1503" s="68"/>
      <c r="JJ1503" s="68"/>
    </row>
    <row r="1504" spans="3:270" s="64" customFormat="1" x14ac:dyDescent="0.15">
      <c r="C1504" s="65"/>
      <c r="G1504" s="66"/>
      <c r="H1504" s="66"/>
      <c r="Y1504" s="68"/>
      <c r="AP1504" s="68"/>
      <c r="BX1504" s="68"/>
      <c r="DF1504" s="68"/>
      <c r="DW1504" s="68"/>
      <c r="EN1504" s="68"/>
      <c r="FI1504" s="68"/>
      <c r="FJ1504" s="68"/>
      <c r="FK1504" s="68"/>
      <c r="GB1504" s="68"/>
      <c r="GS1504" s="68"/>
      <c r="HK1504" s="68"/>
      <c r="IB1504" s="68"/>
      <c r="IS1504" s="68"/>
      <c r="JJ1504" s="68"/>
    </row>
    <row r="1505" spans="3:270" s="64" customFormat="1" x14ac:dyDescent="0.15">
      <c r="C1505" s="65"/>
      <c r="G1505" s="66"/>
      <c r="H1505" s="66"/>
      <c r="Y1505" s="68"/>
      <c r="AP1505" s="68"/>
      <c r="BX1505" s="68"/>
      <c r="DF1505" s="68"/>
      <c r="DW1505" s="68"/>
      <c r="EN1505" s="68"/>
      <c r="FI1505" s="68"/>
      <c r="FJ1505" s="68"/>
      <c r="FK1505" s="68"/>
      <c r="GB1505" s="68"/>
      <c r="GS1505" s="68"/>
      <c r="HK1505" s="68"/>
      <c r="IB1505" s="68"/>
      <c r="IS1505" s="68"/>
      <c r="JJ1505" s="68"/>
    </row>
    <row r="1506" spans="3:270" s="64" customFormat="1" x14ac:dyDescent="0.15">
      <c r="C1506" s="65"/>
      <c r="G1506" s="66"/>
      <c r="H1506" s="66"/>
      <c r="Y1506" s="68"/>
      <c r="AP1506" s="68"/>
      <c r="BX1506" s="68"/>
      <c r="DF1506" s="68"/>
      <c r="DW1506" s="68"/>
      <c r="EN1506" s="68"/>
      <c r="FI1506" s="68"/>
      <c r="FJ1506" s="68"/>
      <c r="FK1506" s="68"/>
      <c r="GB1506" s="68"/>
      <c r="GS1506" s="68"/>
      <c r="HK1506" s="68"/>
      <c r="IB1506" s="68"/>
      <c r="IS1506" s="68"/>
      <c r="JJ1506" s="68"/>
    </row>
    <row r="1507" spans="3:270" s="64" customFormat="1" x14ac:dyDescent="0.15">
      <c r="C1507" s="65"/>
      <c r="G1507" s="66"/>
      <c r="H1507" s="66"/>
      <c r="Y1507" s="68"/>
      <c r="AP1507" s="68"/>
      <c r="BX1507" s="68"/>
      <c r="DF1507" s="68"/>
      <c r="DW1507" s="68"/>
      <c r="EN1507" s="68"/>
      <c r="FI1507" s="68"/>
      <c r="FJ1507" s="68"/>
      <c r="FK1507" s="68"/>
      <c r="GB1507" s="68"/>
      <c r="GS1507" s="68"/>
      <c r="HK1507" s="68"/>
      <c r="IB1507" s="68"/>
      <c r="IS1507" s="68"/>
      <c r="JJ1507" s="68"/>
    </row>
    <row r="1508" spans="3:270" s="64" customFormat="1" x14ac:dyDescent="0.15">
      <c r="C1508" s="65"/>
      <c r="G1508" s="66"/>
      <c r="H1508" s="66"/>
      <c r="Y1508" s="68"/>
      <c r="AP1508" s="68"/>
      <c r="BX1508" s="68"/>
      <c r="DF1508" s="68"/>
      <c r="DW1508" s="68"/>
      <c r="EN1508" s="68"/>
      <c r="FI1508" s="68"/>
      <c r="FJ1508" s="68"/>
      <c r="FK1508" s="68"/>
      <c r="GB1508" s="68"/>
      <c r="GS1508" s="68"/>
      <c r="HK1508" s="68"/>
      <c r="IB1508" s="68"/>
      <c r="IS1508" s="68"/>
      <c r="JJ1508" s="68"/>
    </row>
    <row r="1509" spans="3:270" s="64" customFormat="1" x14ac:dyDescent="0.15">
      <c r="C1509" s="65"/>
      <c r="G1509" s="66"/>
      <c r="H1509" s="66"/>
      <c r="Y1509" s="68"/>
      <c r="AP1509" s="68"/>
      <c r="BX1509" s="68"/>
      <c r="DF1509" s="68"/>
      <c r="DW1509" s="68"/>
      <c r="EN1509" s="68"/>
      <c r="FI1509" s="68"/>
      <c r="FJ1509" s="68"/>
      <c r="FK1509" s="68"/>
      <c r="GB1509" s="68"/>
      <c r="GS1509" s="68"/>
      <c r="HK1509" s="68"/>
      <c r="IB1509" s="68"/>
      <c r="IS1509" s="68"/>
      <c r="JJ1509" s="68"/>
    </row>
    <row r="1510" spans="3:270" s="64" customFormat="1" x14ac:dyDescent="0.15">
      <c r="C1510" s="65"/>
      <c r="G1510" s="66"/>
      <c r="H1510" s="66"/>
      <c r="Y1510" s="68"/>
      <c r="AP1510" s="68"/>
      <c r="BX1510" s="68"/>
      <c r="DF1510" s="68"/>
      <c r="DW1510" s="68"/>
      <c r="EN1510" s="68"/>
      <c r="FI1510" s="68"/>
      <c r="FJ1510" s="68"/>
      <c r="FK1510" s="68"/>
      <c r="GB1510" s="68"/>
      <c r="GS1510" s="68"/>
      <c r="HK1510" s="68"/>
      <c r="IB1510" s="68"/>
      <c r="IS1510" s="68"/>
      <c r="JJ1510" s="68"/>
    </row>
    <row r="1511" spans="3:270" s="64" customFormat="1" x14ac:dyDescent="0.15">
      <c r="C1511" s="65"/>
      <c r="G1511" s="66"/>
      <c r="H1511" s="66"/>
      <c r="Y1511" s="68"/>
      <c r="AP1511" s="68"/>
      <c r="BX1511" s="68"/>
      <c r="DF1511" s="68"/>
      <c r="DW1511" s="68"/>
      <c r="EN1511" s="68"/>
      <c r="FI1511" s="68"/>
      <c r="FJ1511" s="68"/>
      <c r="FK1511" s="68"/>
      <c r="GB1511" s="68"/>
      <c r="GS1511" s="68"/>
      <c r="HK1511" s="68"/>
      <c r="IB1511" s="68"/>
      <c r="IS1511" s="68"/>
      <c r="JJ1511" s="68"/>
    </row>
    <row r="1512" spans="3:270" s="64" customFormat="1" x14ac:dyDescent="0.15">
      <c r="C1512" s="65"/>
      <c r="G1512" s="66"/>
      <c r="H1512" s="66"/>
      <c r="Y1512" s="68"/>
      <c r="AP1512" s="68"/>
      <c r="BX1512" s="68"/>
      <c r="DF1512" s="68"/>
      <c r="DW1512" s="68"/>
      <c r="EN1512" s="68"/>
      <c r="FI1512" s="68"/>
      <c r="FJ1512" s="68"/>
      <c r="FK1512" s="68"/>
      <c r="GB1512" s="68"/>
      <c r="GS1512" s="68"/>
      <c r="HK1512" s="68"/>
      <c r="IB1512" s="68"/>
      <c r="IS1512" s="68"/>
      <c r="JJ1512" s="68"/>
    </row>
    <row r="1513" spans="3:270" s="64" customFormat="1" x14ac:dyDescent="0.15">
      <c r="C1513" s="65"/>
      <c r="G1513" s="66"/>
      <c r="H1513" s="66"/>
      <c r="Y1513" s="68"/>
      <c r="AP1513" s="68"/>
      <c r="BX1513" s="68"/>
      <c r="DF1513" s="68"/>
      <c r="DW1513" s="68"/>
      <c r="EN1513" s="68"/>
      <c r="FI1513" s="68"/>
      <c r="FJ1513" s="68"/>
      <c r="FK1513" s="68"/>
      <c r="GB1513" s="68"/>
      <c r="GS1513" s="68"/>
      <c r="HK1513" s="68"/>
      <c r="IB1513" s="68"/>
      <c r="IS1513" s="68"/>
      <c r="JJ1513" s="68"/>
    </row>
    <row r="1514" spans="3:270" s="64" customFormat="1" x14ac:dyDescent="0.15">
      <c r="C1514" s="65"/>
      <c r="G1514" s="66"/>
      <c r="H1514" s="66"/>
      <c r="Y1514" s="68"/>
      <c r="AP1514" s="68"/>
      <c r="BX1514" s="68"/>
      <c r="DF1514" s="68"/>
      <c r="DW1514" s="68"/>
      <c r="EN1514" s="68"/>
      <c r="FI1514" s="68"/>
      <c r="FJ1514" s="68"/>
      <c r="FK1514" s="68"/>
      <c r="GB1514" s="68"/>
      <c r="GS1514" s="68"/>
      <c r="HK1514" s="68"/>
      <c r="IB1514" s="68"/>
      <c r="IS1514" s="68"/>
      <c r="JJ1514" s="68"/>
    </row>
    <row r="1515" spans="3:270" s="64" customFormat="1" x14ac:dyDescent="0.15">
      <c r="C1515" s="65"/>
      <c r="G1515" s="66"/>
      <c r="H1515" s="66"/>
      <c r="Y1515" s="68"/>
      <c r="AP1515" s="68"/>
      <c r="BX1515" s="68"/>
      <c r="DF1515" s="68"/>
      <c r="DW1515" s="68"/>
      <c r="EN1515" s="68"/>
      <c r="FI1515" s="68"/>
      <c r="FJ1515" s="68"/>
      <c r="FK1515" s="68"/>
      <c r="GB1515" s="68"/>
      <c r="GS1515" s="68"/>
      <c r="HK1515" s="68"/>
      <c r="IB1515" s="68"/>
      <c r="IS1515" s="68"/>
      <c r="JJ1515" s="68"/>
    </row>
    <row r="1516" spans="3:270" s="64" customFormat="1" x14ac:dyDescent="0.15">
      <c r="C1516" s="65"/>
      <c r="G1516" s="66"/>
      <c r="H1516" s="66"/>
      <c r="Y1516" s="68"/>
      <c r="AP1516" s="68"/>
      <c r="BX1516" s="68"/>
      <c r="DF1516" s="68"/>
      <c r="DW1516" s="68"/>
      <c r="EN1516" s="68"/>
      <c r="FI1516" s="68"/>
      <c r="FJ1516" s="68"/>
      <c r="FK1516" s="68"/>
      <c r="GB1516" s="68"/>
      <c r="GS1516" s="68"/>
      <c r="HK1516" s="68"/>
      <c r="IB1516" s="68"/>
      <c r="IS1516" s="68"/>
      <c r="JJ1516" s="68"/>
    </row>
    <row r="1517" spans="3:270" s="64" customFormat="1" x14ac:dyDescent="0.15">
      <c r="C1517" s="65"/>
      <c r="G1517" s="66"/>
      <c r="H1517" s="66"/>
      <c r="Y1517" s="68"/>
      <c r="AP1517" s="68"/>
      <c r="BX1517" s="68"/>
      <c r="DF1517" s="68"/>
      <c r="DW1517" s="68"/>
      <c r="EN1517" s="68"/>
      <c r="FI1517" s="68"/>
      <c r="FJ1517" s="68"/>
      <c r="FK1517" s="68"/>
      <c r="GB1517" s="68"/>
      <c r="GS1517" s="68"/>
      <c r="HK1517" s="68"/>
      <c r="IB1517" s="68"/>
      <c r="IS1517" s="68"/>
      <c r="JJ1517" s="68"/>
    </row>
    <row r="1518" spans="3:270" s="64" customFormat="1" x14ac:dyDescent="0.15">
      <c r="C1518" s="65"/>
      <c r="G1518" s="66"/>
      <c r="H1518" s="66"/>
      <c r="Y1518" s="68"/>
      <c r="AP1518" s="68"/>
      <c r="BX1518" s="68"/>
      <c r="DF1518" s="68"/>
      <c r="DW1518" s="68"/>
      <c r="EN1518" s="68"/>
      <c r="FI1518" s="68"/>
      <c r="FJ1518" s="68"/>
      <c r="FK1518" s="68"/>
      <c r="GB1518" s="68"/>
      <c r="GS1518" s="68"/>
      <c r="HK1518" s="68"/>
      <c r="IB1518" s="68"/>
      <c r="IS1518" s="68"/>
      <c r="JJ1518" s="68"/>
    </row>
    <row r="1519" spans="3:270" s="64" customFormat="1" x14ac:dyDescent="0.15">
      <c r="C1519" s="65"/>
      <c r="G1519" s="66"/>
      <c r="H1519" s="66"/>
      <c r="Y1519" s="68"/>
      <c r="AP1519" s="68"/>
      <c r="BX1519" s="68"/>
      <c r="DF1519" s="68"/>
      <c r="DW1519" s="68"/>
      <c r="EN1519" s="68"/>
      <c r="FI1519" s="68"/>
      <c r="FJ1519" s="68"/>
      <c r="FK1519" s="68"/>
      <c r="GB1519" s="68"/>
      <c r="GS1519" s="68"/>
      <c r="HK1519" s="68"/>
      <c r="IB1519" s="68"/>
      <c r="IS1519" s="68"/>
      <c r="JJ1519" s="68"/>
    </row>
    <row r="1520" spans="3:270" s="64" customFormat="1" x14ac:dyDescent="0.15">
      <c r="C1520" s="65"/>
      <c r="G1520" s="66"/>
      <c r="H1520" s="66"/>
      <c r="Y1520" s="68"/>
      <c r="AP1520" s="68"/>
      <c r="BX1520" s="68"/>
      <c r="DF1520" s="68"/>
      <c r="DW1520" s="68"/>
      <c r="EN1520" s="68"/>
      <c r="FI1520" s="68"/>
      <c r="FJ1520" s="68"/>
      <c r="FK1520" s="68"/>
      <c r="GB1520" s="68"/>
      <c r="GS1520" s="68"/>
      <c r="HK1520" s="68"/>
      <c r="IB1520" s="68"/>
      <c r="IS1520" s="68"/>
      <c r="JJ1520" s="68"/>
    </row>
    <row r="1521" spans="3:270" s="64" customFormat="1" x14ac:dyDescent="0.15">
      <c r="C1521" s="65"/>
      <c r="G1521" s="66"/>
      <c r="H1521" s="66"/>
      <c r="Y1521" s="68"/>
      <c r="AP1521" s="68"/>
      <c r="BX1521" s="68"/>
      <c r="DF1521" s="68"/>
      <c r="DW1521" s="68"/>
      <c r="EN1521" s="68"/>
      <c r="FI1521" s="68"/>
      <c r="FJ1521" s="68"/>
      <c r="FK1521" s="68"/>
      <c r="GB1521" s="68"/>
      <c r="GS1521" s="68"/>
      <c r="HK1521" s="68"/>
      <c r="IB1521" s="68"/>
      <c r="IS1521" s="68"/>
      <c r="JJ1521" s="68"/>
    </row>
    <row r="1522" spans="3:270" s="64" customFormat="1" x14ac:dyDescent="0.15">
      <c r="C1522" s="65"/>
      <c r="G1522" s="66"/>
      <c r="H1522" s="66"/>
      <c r="Y1522" s="68"/>
      <c r="AP1522" s="68"/>
      <c r="BX1522" s="68"/>
      <c r="DF1522" s="68"/>
      <c r="DW1522" s="68"/>
      <c r="EN1522" s="68"/>
      <c r="FI1522" s="68"/>
      <c r="FJ1522" s="68"/>
      <c r="FK1522" s="68"/>
      <c r="GB1522" s="68"/>
      <c r="GS1522" s="68"/>
      <c r="HK1522" s="68"/>
      <c r="IB1522" s="68"/>
      <c r="IS1522" s="68"/>
      <c r="JJ1522" s="68"/>
    </row>
    <row r="1523" spans="3:270" s="64" customFormat="1" x14ac:dyDescent="0.15">
      <c r="C1523" s="65"/>
      <c r="G1523" s="66"/>
      <c r="H1523" s="66"/>
      <c r="Y1523" s="68"/>
      <c r="AP1523" s="68"/>
      <c r="BX1523" s="68"/>
      <c r="DF1523" s="68"/>
      <c r="DW1523" s="68"/>
      <c r="EN1523" s="68"/>
      <c r="FI1523" s="68"/>
      <c r="FJ1523" s="68"/>
      <c r="FK1523" s="68"/>
      <c r="GB1523" s="68"/>
      <c r="GS1523" s="68"/>
      <c r="HK1523" s="68"/>
      <c r="IB1523" s="68"/>
      <c r="IS1523" s="68"/>
      <c r="JJ1523" s="68"/>
    </row>
    <row r="1524" spans="3:270" s="64" customFormat="1" x14ac:dyDescent="0.15">
      <c r="C1524" s="65"/>
      <c r="G1524" s="66"/>
      <c r="H1524" s="66"/>
      <c r="Y1524" s="68"/>
      <c r="AP1524" s="68"/>
      <c r="BX1524" s="68"/>
      <c r="DF1524" s="68"/>
      <c r="DW1524" s="68"/>
      <c r="EN1524" s="68"/>
      <c r="FI1524" s="68"/>
      <c r="FJ1524" s="68"/>
      <c r="FK1524" s="68"/>
      <c r="GB1524" s="68"/>
      <c r="GS1524" s="68"/>
      <c r="HK1524" s="68"/>
      <c r="IB1524" s="68"/>
      <c r="IS1524" s="68"/>
      <c r="JJ1524" s="68"/>
    </row>
    <row r="1525" spans="3:270" s="64" customFormat="1" x14ac:dyDescent="0.15">
      <c r="C1525" s="65"/>
      <c r="G1525" s="66"/>
      <c r="H1525" s="66"/>
      <c r="Y1525" s="68"/>
      <c r="AP1525" s="68"/>
      <c r="BX1525" s="68"/>
      <c r="DF1525" s="68"/>
      <c r="DW1525" s="68"/>
      <c r="EN1525" s="68"/>
      <c r="FI1525" s="68"/>
      <c r="FJ1525" s="68"/>
      <c r="FK1525" s="68"/>
      <c r="GB1525" s="68"/>
      <c r="GS1525" s="68"/>
      <c r="HK1525" s="68"/>
      <c r="IB1525" s="68"/>
      <c r="IS1525" s="68"/>
      <c r="JJ1525" s="68"/>
    </row>
    <row r="1526" spans="3:270" s="64" customFormat="1" x14ac:dyDescent="0.15">
      <c r="C1526" s="65"/>
      <c r="G1526" s="66"/>
      <c r="H1526" s="66"/>
      <c r="Y1526" s="68"/>
      <c r="AP1526" s="68"/>
      <c r="BX1526" s="68"/>
      <c r="DF1526" s="68"/>
      <c r="DW1526" s="68"/>
      <c r="EN1526" s="68"/>
      <c r="FI1526" s="68"/>
      <c r="FJ1526" s="68"/>
      <c r="FK1526" s="68"/>
      <c r="GB1526" s="68"/>
      <c r="GS1526" s="68"/>
      <c r="HK1526" s="68"/>
      <c r="IB1526" s="68"/>
      <c r="IS1526" s="68"/>
      <c r="JJ1526" s="68"/>
    </row>
    <row r="1527" spans="3:270" s="64" customFormat="1" x14ac:dyDescent="0.15">
      <c r="C1527" s="65"/>
      <c r="G1527" s="66"/>
      <c r="H1527" s="66"/>
      <c r="Y1527" s="68"/>
      <c r="AP1527" s="68"/>
      <c r="BX1527" s="68"/>
      <c r="DF1527" s="68"/>
      <c r="DW1527" s="68"/>
      <c r="EN1527" s="68"/>
      <c r="FI1527" s="68"/>
      <c r="FJ1527" s="68"/>
      <c r="FK1527" s="68"/>
      <c r="GB1527" s="68"/>
      <c r="GS1527" s="68"/>
      <c r="HK1527" s="68"/>
      <c r="IB1527" s="68"/>
      <c r="IS1527" s="68"/>
      <c r="JJ1527" s="68"/>
    </row>
    <row r="1528" spans="3:270" s="64" customFormat="1" x14ac:dyDescent="0.15">
      <c r="C1528" s="65"/>
      <c r="G1528" s="66"/>
      <c r="H1528" s="66"/>
      <c r="Y1528" s="68"/>
      <c r="AP1528" s="68"/>
      <c r="BX1528" s="68"/>
      <c r="DF1528" s="68"/>
      <c r="DW1528" s="68"/>
      <c r="EN1528" s="68"/>
      <c r="FI1528" s="68"/>
      <c r="FJ1528" s="68"/>
      <c r="FK1528" s="68"/>
      <c r="GB1528" s="68"/>
      <c r="GS1528" s="68"/>
      <c r="HK1528" s="68"/>
      <c r="IB1528" s="68"/>
      <c r="IS1528" s="68"/>
      <c r="JJ1528" s="68"/>
    </row>
    <row r="1529" spans="3:270" s="64" customFormat="1" x14ac:dyDescent="0.15">
      <c r="C1529" s="65"/>
      <c r="G1529" s="66"/>
      <c r="H1529" s="66"/>
      <c r="Y1529" s="68"/>
      <c r="AP1529" s="68"/>
      <c r="BX1529" s="68"/>
      <c r="DF1529" s="68"/>
      <c r="DW1529" s="68"/>
      <c r="EN1529" s="68"/>
      <c r="FI1529" s="68"/>
      <c r="FJ1529" s="68"/>
      <c r="FK1529" s="68"/>
      <c r="GB1529" s="68"/>
      <c r="GS1529" s="68"/>
      <c r="HK1529" s="68"/>
      <c r="IB1529" s="68"/>
      <c r="IS1529" s="68"/>
      <c r="JJ1529" s="68"/>
    </row>
    <row r="1530" spans="3:270" s="64" customFormat="1" x14ac:dyDescent="0.15">
      <c r="C1530" s="65"/>
      <c r="G1530" s="66"/>
      <c r="H1530" s="66"/>
      <c r="Y1530" s="68"/>
      <c r="AP1530" s="68"/>
      <c r="BX1530" s="68"/>
      <c r="DF1530" s="68"/>
      <c r="DW1530" s="68"/>
      <c r="EN1530" s="68"/>
      <c r="FI1530" s="68"/>
      <c r="FJ1530" s="68"/>
      <c r="FK1530" s="68"/>
      <c r="GB1530" s="68"/>
      <c r="GS1530" s="68"/>
      <c r="HK1530" s="68"/>
      <c r="IB1530" s="68"/>
      <c r="IS1530" s="68"/>
      <c r="JJ1530" s="68"/>
    </row>
    <row r="1531" spans="3:270" s="64" customFormat="1" x14ac:dyDescent="0.15">
      <c r="C1531" s="65"/>
      <c r="G1531" s="66"/>
      <c r="H1531" s="66"/>
      <c r="Y1531" s="68"/>
      <c r="AP1531" s="68"/>
      <c r="BX1531" s="68"/>
      <c r="DF1531" s="68"/>
      <c r="DW1531" s="68"/>
      <c r="EN1531" s="68"/>
      <c r="FI1531" s="68"/>
      <c r="FJ1531" s="68"/>
      <c r="FK1531" s="68"/>
      <c r="GB1531" s="68"/>
      <c r="GS1531" s="68"/>
      <c r="HK1531" s="68"/>
      <c r="IB1531" s="68"/>
      <c r="IS1531" s="68"/>
      <c r="JJ1531" s="68"/>
    </row>
    <row r="1532" spans="3:270" s="64" customFormat="1" x14ac:dyDescent="0.15">
      <c r="C1532" s="65"/>
      <c r="G1532" s="66"/>
      <c r="H1532" s="66"/>
      <c r="Y1532" s="68"/>
      <c r="AP1532" s="68"/>
      <c r="BX1532" s="68"/>
      <c r="DF1532" s="68"/>
      <c r="DW1532" s="68"/>
      <c r="EN1532" s="68"/>
      <c r="FI1532" s="68"/>
      <c r="FJ1532" s="68"/>
      <c r="FK1532" s="68"/>
      <c r="GB1532" s="68"/>
      <c r="GS1532" s="68"/>
      <c r="HK1532" s="68"/>
      <c r="IB1532" s="68"/>
      <c r="IS1532" s="68"/>
      <c r="JJ1532" s="68"/>
    </row>
    <row r="1533" spans="3:270" s="64" customFormat="1" x14ac:dyDescent="0.15">
      <c r="C1533" s="65"/>
      <c r="G1533" s="66"/>
      <c r="H1533" s="66"/>
      <c r="Y1533" s="68"/>
      <c r="AP1533" s="68"/>
      <c r="BX1533" s="68"/>
      <c r="DF1533" s="68"/>
      <c r="DW1533" s="68"/>
      <c r="EN1533" s="68"/>
      <c r="FI1533" s="68"/>
      <c r="FJ1533" s="68"/>
      <c r="FK1533" s="68"/>
      <c r="GB1533" s="68"/>
      <c r="GS1533" s="68"/>
      <c r="HK1533" s="68"/>
      <c r="IB1533" s="68"/>
      <c r="IS1533" s="68"/>
      <c r="JJ1533" s="68"/>
    </row>
    <row r="1534" spans="3:270" s="64" customFormat="1" x14ac:dyDescent="0.15">
      <c r="C1534" s="65"/>
      <c r="G1534" s="66"/>
      <c r="H1534" s="66"/>
      <c r="Y1534" s="68"/>
      <c r="AP1534" s="68"/>
      <c r="BX1534" s="68"/>
      <c r="DF1534" s="68"/>
      <c r="DW1534" s="68"/>
      <c r="EN1534" s="68"/>
      <c r="FI1534" s="68"/>
      <c r="FJ1534" s="68"/>
      <c r="FK1534" s="68"/>
      <c r="GB1534" s="68"/>
      <c r="GS1534" s="68"/>
      <c r="HK1534" s="68"/>
      <c r="IB1534" s="68"/>
      <c r="IS1534" s="68"/>
      <c r="JJ1534" s="68"/>
    </row>
    <row r="1535" spans="3:270" s="64" customFormat="1" x14ac:dyDescent="0.15">
      <c r="C1535" s="65"/>
      <c r="G1535" s="66"/>
      <c r="H1535" s="66"/>
      <c r="Y1535" s="68"/>
      <c r="AP1535" s="68"/>
      <c r="BX1535" s="68"/>
      <c r="DF1535" s="68"/>
      <c r="DW1535" s="68"/>
      <c r="EN1535" s="68"/>
      <c r="FI1535" s="68"/>
      <c r="FJ1535" s="68"/>
      <c r="FK1535" s="68"/>
      <c r="GB1535" s="68"/>
      <c r="GS1535" s="68"/>
      <c r="HK1535" s="68"/>
      <c r="IB1535" s="68"/>
      <c r="IS1535" s="68"/>
      <c r="JJ1535" s="68"/>
    </row>
    <row r="1536" spans="3:270" s="64" customFormat="1" x14ac:dyDescent="0.15">
      <c r="C1536" s="65"/>
      <c r="G1536" s="66"/>
      <c r="H1536" s="66"/>
      <c r="Y1536" s="68"/>
      <c r="AP1536" s="68"/>
      <c r="BX1536" s="68"/>
      <c r="DF1536" s="68"/>
      <c r="DW1536" s="68"/>
      <c r="EN1536" s="68"/>
      <c r="FI1536" s="68"/>
      <c r="FJ1536" s="68"/>
      <c r="FK1536" s="68"/>
      <c r="GB1536" s="68"/>
      <c r="GS1536" s="68"/>
      <c r="HK1536" s="68"/>
      <c r="IB1536" s="68"/>
      <c r="IS1536" s="68"/>
      <c r="JJ1536" s="68"/>
    </row>
    <row r="1537" spans="3:270" s="64" customFormat="1" x14ac:dyDescent="0.15">
      <c r="C1537" s="65"/>
      <c r="G1537" s="66"/>
      <c r="H1537" s="66"/>
      <c r="Y1537" s="68"/>
      <c r="AP1537" s="68"/>
      <c r="BX1537" s="68"/>
      <c r="DF1537" s="68"/>
      <c r="DW1537" s="68"/>
      <c r="EN1537" s="68"/>
      <c r="FI1537" s="68"/>
      <c r="FJ1537" s="68"/>
      <c r="FK1537" s="68"/>
      <c r="GB1537" s="68"/>
      <c r="GS1537" s="68"/>
      <c r="HK1537" s="68"/>
      <c r="IB1537" s="68"/>
      <c r="IS1537" s="68"/>
      <c r="JJ1537" s="68"/>
    </row>
    <row r="1538" spans="3:270" s="64" customFormat="1" x14ac:dyDescent="0.15">
      <c r="C1538" s="65"/>
      <c r="G1538" s="66"/>
      <c r="H1538" s="66"/>
      <c r="Y1538" s="68"/>
      <c r="AP1538" s="68"/>
      <c r="BX1538" s="68"/>
      <c r="DF1538" s="68"/>
      <c r="DW1538" s="68"/>
      <c r="EN1538" s="68"/>
      <c r="FI1538" s="68"/>
      <c r="FJ1538" s="68"/>
      <c r="FK1538" s="68"/>
      <c r="GB1538" s="68"/>
      <c r="GS1538" s="68"/>
      <c r="HK1538" s="68"/>
      <c r="IB1538" s="68"/>
      <c r="IS1538" s="68"/>
      <c r="JJ1538" s="68"/>
    </row>
    <row r="1539" spans="3:270" s="64" customFormat="1" x14ac:dyDescent="0.15">
      <c r="C1539" s="65"/>
      <c r="G1539" s="66"/>
      <c r="H1539" s="66"/>
      <c r="Y1539" s="68"/>
      <c r="AP1539" s="68"/>
      <c r="BX1539" s="68"/>
      <c r="DF1539" s="68"/>
      <c r="DW1539" s="68"/>
      <c r="EN1539" s="68"/>
      <c r="FI1539" s="68"/>
      <c r="FJ1539" s="68"/>
      <c r="FK1539" s="68"/>
      <c r="GB1539" s="68"/>
      <c r="GS1539" s="68"/>
      <c r="HK1539" s="68"/>
      <c r="IB1539" s="68"/>
      <c r="IS1539" s="68"/>
      <c r="JJ1539" s="68"/>
    </row>
    <row r="1540" spans="3:270" s="64" customFormat="1" x14ac:dyDescent="0.15">
      <c r="C1540" s="65"/>
      <c r="G1540" s="66"/>
      <c r="H1540" s="66"/>
      <c r="Y1540" s="68"/>
      <c r="AP1540" s="68"/>
      <c r="BX1540" s="68"/>
      <c r="DF1540" s="68"/>
      <c r="DW1540" s="68"/>
      <c r="EN1540" s="68"/>
      <c r="FI1540" s="68"/>
      <c r="FJ1540" s="68"/>
      <c r="FK1540" s="68"/>
      <c r="GB1540" s="68"/>
      <c r="GS1540" s="68"/>
      <c r="HK1540" s="68"/>
      <c r="IB1540" s="68"/>
      <c r="IS1540" s="68"/>
      <c r="JJ1540" s="68"/>
    </row>
    <row r="1541" spans="3:270" s="64" customFormat="1" x14ac:dyDescent="0.15">
      <c r="C1541" s="65"/>
      <c r="G1541" s="66"/>
      <c r="H1541" s="66"/>
      <c r="Y1541" s="68"/>
      <c r="AP1541" s="68"/>
      <c r="BX1541" s="68"/>
      <c r="DF1541" s="68"/>
      <c r="DW1541" s="68"/>
      <c r="EN1541" s="68"/>
      <c r="FI1541" s="68"/>
      <c r="FJ1541" s="68"/>
      <c r="FK1541" s="68"/>
      <c r="GB1541" s="68"/>
      <c r="GS1541" s="68"/>
      <c r="HK1541" s="68"/>
      <c r="IB1541" s="68"/>
      <c r="IS1541" s="68"/>
      <c r="JJ1541" s="68"/>
    </row>
    <row r="1542" spans="3:270" s="64" customFormat="1" x14ac:dyDescent="0.15">
      <c r="C1542" s="65"/>
      <c r="G1542" s="66"/>
      <c r="H1542" s="66"/>
      <c r="Y1542" s="68"/>
      <c r="AP1542" s="68"/>
      <c r="BX1542" s="68"/>
      <c r="DF1542" s="68"/>
      <c r="DW1542" s="68"/>
      <c r="EN1542" s="68"/>
      <c r="FI1542" s="68"/>
      <c r="FJ1542" s="68"/>
      <c r="FK1542" s="68"/>
      <c r="GB1542" s="68"/>
      <c r="GS1542" s="68"/>
      <c r="HK1542" s="68"/>
      <c r="IB1542" s="68"/>
      <c r="IS1542" s="68"/>
      <c r="JJ1542" s="68"/>
    </row>
    <row r="1543" spans="3:270" s="64" customFormat="1" x14ac:dyDescent="0.15">
      <c r="C1543" s="65"/>
      <c r="G1543" s="66"/>
      <c r="H1543" s="66"/>
      <c r="Y1543" s="68"/>
      <c r="AP1543" s="68"/>
      <c r="BX1543" s="68"/>
      <c r="DF1543" s="68"/>
      <c r="DW1543" s="68"/>
      <c r="EN1543" s="68"/>
      <c r="FI1543" s="68"/>
      <c r="FJ1543" s="68"/>
      <c r="FK1543" s="68"/>
      <c r="GB1543" s="68"/>
      <c r="GS1543" s="68"/>
      <c r="HK1543" s="68"/>
      <c r="IB1543" s="68"/>
      <c r="IS1543" s="68"/>
      <c r="JJ1543" s="68"/>
    </row>
    <row r="1544" spans="3:270" s="64" customFormat="1" x14ac:dyDescent="0.15">
      <c r="C1544" s="65"/>
      <c r="G1544" s="66"/>
      <c r="H1544" s="66"/>
      <c r="Y1544" s="68"/>
      <c r="AP1544" s="68"/>
      <c r="BX1544" s="68"/>
      <c r="DF1544" s="68"/>
      <c r="DW1544" s="68"/>
      <c r="EN1544" s="68"/>
      <c r="FI1544" s="68"/>
      <c r="FJ1544" s="68"/>
      <c r="FK1544" s="68"/>
      <c r="GB1544" s="68"/>
      <c r="GS1544" s="68"/>
      <c r="HK1544" s="68"/>
      <c r="IB1544" s="68"/>
      <c r="IS1544" s="68"/>
      <c r="JJ1544" s="68"/>
    </row>
    <row r="1545" spans="3:270" s="64" customFormat="1" x14ac:dyDescent="0.15">
      <c r="C1545" s="65"/>
      <c r="G1545" s="66"/>
      <c r="H1545" s="66"/>
      <c r="Y1545" s="68"/>
      <c r="AP1545" s="68"/>
      <c r="BX1545" s="68"/>
      <c r="DF1545" s="68"/>
      <c r="DW1545" s="68"/>
      <c r="EN1545" s="68"/>
      <c r="FI1545" s="68"/>
      <c r="FJ1545" s="68"/>
      <c r="FK1545" s="68"/>
      <c r="GB1545" s="68"/>
      <c r="GS1545" s="68"/>
      <c r="HK1545" s="68"/>
      <c r="IB1545" s="68"/>
      <c r="IS1545" s="68"/>
      <c r="JJ1545" s="68"/>
    </row>
    <row r="1546" spans="3:270" s="64" customFormat="1" x14ac:dyDescent="0.15">
      <c r="C1546" s="65"/>
      <c r="G1546" s="66"/>
      <c r="H1546" s="66"/>
      <c r="Y1546" s="68"/>
      <c r="AP1546" s="68"/>
      <c r="BX1546" s="68"/>
      <c r="DF1546" s="68"/>
      <c r="DW1546" s="68"/>
      <c r="EN1546" s="68"/>
      <c r="FI1546" s="68"/>
      <c r="FJ1546" s="68"/>
      <c r="FK1546" s="68"/>
      <c r="GB1546" s="68"/>
      <c r="GS1546" s="68"/>
      <c r="HK1546" s="68"/>
      <c r="IB1546" s="68"/>
      <c r="IS1546" s="68"/>
      <c r="JJ1546" s="68"/>
    </row>
    <row r="1547" spans="3:270" s="64" customFormat="1" x14ac:dyDescent="0.15">
      <c r="C1547" s="65"/>
      <c r="G1547" s="66"/>
      <c r="H1547" s="66"/>
      <c r="Y1547" s="68"/>
      <c r="AP1547" s="68"/>
      <c r="BX1547" s="68"/>
      <c r="DF1547" s="68"/>
      <c r="DW1547" s="68"/>
      <c r="EN1547" s="68"/>
      <c r="FI1547" s="68"/>
      <c r="FJ1547" s="68"/>
      <c r="FK1547" s="68"/>
      <c r="GB1547" s="68"/>
      <c r="GS1547" s="68"/>
      <c r="HK1547" s="68"/>
      <c r="IB1547" s="68"/>
      <c r="IS1547" s="68"/>
      <c r="JJ1547" s="68"/>
    </row>
    <row r="1548" spans="3:270" s="64" customFormat="1" x14ac:dyDescent="0.15">
      <c r="C1548" s="65"/>
      <c r="G1548" s="66"/>
      <c r="H1548" s="66"/>
      <c r="Y1548" s="68"/>
      <c r="AP1548" s="68"/>
      <c r="BX1548" s="68"/>
      <c r="DF1548" s="68"/>
      <c r="DW1548" s="68"/>
      <c r="EN1548" s="68"/>
      <c r="FI1548" s="68"/>
      <c r="FJ1548" s="68"/>
      <c r="FK1548" s="68"/>
      <c r="GB1548" s="68"/>
      <c r="GS1548" s="68"/>
      <c r="HK1548" s="68"/>
      <c r="IB1548" s="68"/>
      <c r="IS1548" s="68"/>
      <c r="JJ1548" s="68"/>
    </row>
    <row r="1549" spans="3:270" s="64" customFormat="1" x14ac:dyDescent="0.15">
      <c r="C1549" s="65"/>
      <c r="G1549" s="66"/>
      <c r="H1549" s="66"/>
      <c r="Y1549" s="68"/>
      <c r="AP1549" s="68"/>
      <c r="BX1549" s="68"/>
      <c r="DF1549" s="68"/>
      <c r="DW1549" s="68"/>
      <c r="EN1549" s="68"/>
      <c r="FI1549" s="68"/>
      <c r="FJ1549" s="68"/>
      <c r="FK1549" s="68"/>
      <c r="GB1549" s="68"/>
      <c r="GS1549" s="68"/>
      <c r="HK1549" s="68"/>
      <c r="IB1549" s="68"/>
      <c r="IS1549" s="68"/>
      <c r="JJ1549" s="68"/>
    </row>
    <row r="1550" spans="3:270" s="64" customFormat="1" x14ac:dyDescent="0.15">
      <c r="C1550" s="65"/>
      <c r="G1550" s="66"/>
      <c r="H1550" s="66"/>
      <c r="Y1550" s="68"/>
      <c r="AP1550" s="68"/>
      <c r="BX1550" s="68"/>
      <c r="DF1550" s="68"/>
      <c r="DW1550" s="68"/>
      <c r="EN1550" s="68"/>
      <c r="FI1550" s="68"/>
      <c r="FJ1550" s="68"/>
      <c r="FK1550" s="68"/>
      <c r="GB1550" s="68"/>
      <c r="GS1550" s="68"/>
      <c r="HK1550" s="68"/>
      <c r="IB1550" s="68"/>
      <c r="IS1550" s="68"/>
      <c r="JJ1550" s="68"/>
    </row>
    <row r="1551" spans="3:270" s="64" customFormat="1" x14ac:dyDescent="0.15">
      <c r="C1551" s="65"/>
      <c r="G1551" s="66"/>
      <c r="H1551" s="66"/>
      <c r="Y1551" s="68"/>
      <c r="AP1551" s="68"/>
      <c r="BX1551" s="68"/>
      <c r="DF1551" s="68"/>
      <c r="DW1551" s="68"/>
      <c r="EN1551" s="68"/>
      <c r="FI1551" s="68"/>
      <c r="FJ1551" s="68"/>
      <c r="FK1551" s="68"/>
      <c r="GB1551" s="68"/>
      <c r="GS1551" s="68"/>
      <c r="HK1551" s="68"/>
      <c r="IB1551" s="68"/>
      <c r="IS1551" s="68"/>
      <c r="JJ1551" s="68"/>
    </row>
    <row r="1552" spans="3:270" s="64" customFormat="1" x14ac:dyDescent="0.15">
      <c r="C1552" s="65"/>
      <c r="G1552" s="66"/>
      <c r="H1552" s="66"/>
      <c r="Y1552" s="68"/>
      <c r="AP1552" s="68"/>
      <c r="BX1552" s="68"/>
      <c r="DF1552" s="68"/>
      <c r="DW1552" s="68"/>
      <c r="EN1552" s="68"/>
      <c r="FI1552" s="68"/>
      <c r="FJ1552" s="68"/>
      <c r="FK1552" s="68"/>
      <c r="GB1552" s="68"/>
      <c r="GS1552" s="68"/>
      <c r="HK1552" s="68"/>
      <c r="IB1552" s="68"/>
      <c r="IS1552" s="68"/>
      <c r="JJ1552" s="68"/>
    </row>
    <row r="1553" spans="3:270" s="64" customFormat="1" x14ac:dyDescent="0.15">
      <c r="C1553" s="65"/>
      <c r="G1553" s="66"/>
      <c r="H1553" s="66"/>
      <c r="Y1553" s="68"/>
      <c r="AP1553" s="68"/>
      <c r="BX1553" s="68"/>
      <c r="DF1553" s="68"/>
      <c r="DW1553" s="68"/>
      <c r="EN1553" s="68"/>
      <c r="FI1553" s="68"/>
      <c r="FJ1553" s="68"/>
      <c r="FK1553" s="68"/>
      <c r="GB1553" s="68"/>
      <c r="GS1553" s="68"/>
      <c r="HK1553" s="68"/>
      <c r="IB1553" s="68"/>
      <c r="IS1553" s="68"/>
      <c r="JJ1553" s="68"/>
    </row>
    <row r="1554" spans="3:270" s="64" customFormat="1" x14ac:dyDescent="0.15">
      <c r="C1554" s="65"/>
      <c r="G1554" s="66"/>
      <c r="H1554" s="66"/>
      <c r="Y1554" s="68"/>
      <c r="AP1554" s="68"/>
      <c r="BX1554" s="68"/>
      <c r="DF1554" s="68"/>
      <c r="DW1554" s="68"/>
      <c r="EN1554" s="68"/>
      <c r="FI1554" s="68"/>
      <c r="FJ1554" s="68"/>
      <c r="FK1554" s="68"/>
      <c r="GB1554" s="68"/>
      <c r="GS1554" s="68"/>
      <c r="HK1554" s="68"/>
      <c r="IB1554" s="68"/>
      <c r="IS1554" s="68"/>
      <c r="JJ1554" s="68"/>
    </row>
    <row r="1555" spans="3:270" s="64" customFormat="1" x14ac:dyDescent="0.15">
      <c r="C1555" s="65"/>
      <c r="G1555" s="66"/>
      <c r="H1555" s="66"/>
      <c r="Y1555" s="68"/>
      <c r="AP1555" s="68"/>
      <c r="BX1555" s="68"/>
      <c r="DF1555" s="68"/>
      <c r="DW1555" s="68"/>
      <c r="EN1555" s="68"/>
      <c r="FI1555" s="68"/>
      <c r="FJ1555" s="68"/>
      <c r="FK1555" s="68"/>
      <c r="GB1555" s="68"/>
      <c r="GS1555" s="68"/>
      <c r="HK1555" s="68"/>
      <c r="IB1555" s="68"/>
      <c r="IS1555" s="68"/>
      <c r="JJ1555" s="68"/>
    </row>
    <row r="1556" spans="3:270" s="64" customFormat="1" x14ac:dyDescent="0.15">
      <c r="C1556" s="65"/>
      <c r="G1556" s="66"/>
      <c r="H1556" s="66"/>
      <c r="Y1556" s="68"/>
      <c r="AP1556" s="68"/>
      <c r="BX1556" s="68"/>
      <c r="DF1556" s="68"/>
      <c r="DW1556" s="68"/>
      <c r="EN1556" s="68"/>
      <c r="FI1556" s="68"/>
      <c r="FJ1556" s="68"/>
      <c r="FK1556" s="68"/>
      <c r="GB1556" s="68"/>
      <c r="GS1556" s="68"/>
      <c r="HK1556" s="68"/>
      <c r="IB1556" s="68"/>
      <c r="IS1556" s="68"/>
      <c r="JJ1556" s="68"/>
    </row>
    <row r="1557" spans="3:270" s="64" customFormat="1" x14ac:dyDescent="0.15">
      <c r="C1557" s="65"/>
      <c r="G1557" s="66"/>
      <c r="H1557" s="66"/>
      <c r="Y1557" s="68"/>
      <c r="AP1557" s="68"/>
      <c r="BX1557" s="68"/>
      <c r="DF1557" s="68"/>
      <c r="DW1557" s="68"/>
      <c r="EN1557" s="68"/>
      <c r="FI1557" s="68"/>
      <c r="FJ1557" s="68"/>
      <c r="FK1557" s="68"/>
      <c r="GB1557" s="68"/>
      <c r="GS1557" s="68"/>
      <c r="HK1557" s="68"/>
      <c r="IB1557" s="68"/>
      <c r="IS1557" s="68"/>
      <c r="JJ1557" s="68"/>
    </row>
    <row r="1558" spans="3:270" s="64" customFormat="1" x14ac:dyDescent="0.15">
      <c r="C1558" s="65"/>
      <c r="G1558" s="66"/>
      <c r="H1558" s="66"/>
      <c r="Y1558" s="68"/>
      <c r="AP1558" s="68"/>
      <c r="BX1558" s="68"/>
      <c r="DF1558" s="68"/>
      <c r="DW1558" s="68"/>
      <c r="EN1558" s="68"/>
      <c r="FI1558" s="68"/>
      <c r="FJ1558" s="68"/>
      <c r="FK1558" s="68"/>
      <c r="GB1558" s="68"/>
      <c r="GS1558" s="68"/>
      <c r="HK1558" s="68"/>
      <c r="IB1558" s="68"/>
      <c r="IS1558" s="68"/>
      <c r="JJ1558" s="68"/>
    </row>
    <row r="1559" spans="3:270" s="64" customFormat="1" x14ac:dyDescent="0.15">
      <c r="C1559" s="65"/>
      <c r="G1559" s="66"/>
      <c r="H1559" s="66"/>
      <c r="Y1559" s="68"/>
      <c r="AP1559" s="68"/>
      <c r="BX1559" s="68"/>
      <c r="DF1559" s="68"/>
      <c r="DW1559" s="68"/>
      <c r="EN1559" s="68"/>
      <c r="FI1559" s="68"/>
      <c r="FJ1559" s="68"/>
      <c r="FK1559" s="68"/>
      <c r="GB1559" s="68"/>
      <c r="GS1559" s="68"/>
      <c r="HK1559" s="68"/>
      <c r="IB1559" s="68"/>
      <c r="IS1559" s="68"/>
      <c r="JJ1559" s="68"/>
    </row>
    <row r="1560" spans="3:270" s="64" customFormat="1" x14ac:dyDescent="0.15">
      <c r="C1560" s="65"/>
      <c r="G1560" s="66"/>
      <c r="H1560" s="66"/>
      <c r="Y1560" s="68"/>
      <c r="AP1560" s="68"/>
      <c r="BX1560" s="68"/>
      <c r="DF1560" s="68"/>
      <c r="DW1560" s="68"/>
      <c r="EN1560" s="68"/>
      <c r="FI1560" s="68"/>
      <c r="FJ1560" s="68"/>
      <c r="FK1560" s="68"/>
      <c r="GB1560" s="68"/>
      <c r="GS1560" s="68"/>
      <c r="HK1560" s="68"/>
      <c r="IB1560" s="68"/>
      <c r="IS1560" s="68"/>
      <c r="JJ1560" s="68"/>
    </row>
    <row r="1561" spans="3:270" s="64" customFormat="1" x14ac:dyDescent="0.15">
      <c r="C1561" s="65"/>
      <c r="G1561" s="66"/>
      <c r="H1561" s="66"/>
      <c r="Y1561" s="68"/>
      <c r="AP1561" s="68"/>
      <c r="BX1561" s="68"/>
      <c r="DF1561" s="68"/>
      <c r="DW1561" s="68"/>
      <c r="EN1561" s="68"/>
      <c r="FI1561" s="68"/>
      <c r="FJ1561" s="68"/>
      <c r="FK1561" s="68"/>
      <c r="GB1561" s="68"/>
      <c r="GS1561" s="68"/>
      <c r="HK1561" s="68"/>
      <c r="IB1561" s="68"/>
      <c r="IS1561" s="68"/>
      <c r="JJ1561" s="68"/>
    </row>
    <row r="1562" spans="3:270" s="64" customFormat="1" x14ac:dyDescent="0.15">
      <c r="C1562" s="65"/>
      <c r="G1562" s="66"/>
      <c r="H1562" s="66"/>
      <c r="Y1562" s="68"/>
      <c r="AP1562" s="68"/>
      <c r="BX1562" s="68"/>
      <c r="DF1562" s="68"/>
      <c r="DW1562" s="68"/>
      <c r="EN1562" s="68"/>
      <c r="FI1562" s="68"/>
      <c r="FJ1562" s="68"/>
      <c r="FK1562" s="68"/>
      <c r="GB1562" s="68"/>
      <c r="GS1562" s="68"/>
      <c r="HK1562" s="68"/>
      <c r="IB1562" s="68"/>
      <c r="IS1562" s="68"/>
      <c r="JJ1562" s="68"/>
    </row>
    <row r="1563" spans="3:270" s="64" customFormat="1" x14ac:dyDescent="0.15">
      <c r="C1563" s="65"/>
      <c r="G1563" s="66"/>
      <c r="H1563" s="66"/>
      <c r="Y1563" s="68"/>
      <c r="AP1563" s="68"/>
      <c r="BX1563" s="68"/>
      <c r="DF1563" s="68"/>
      <c r="DW1563" s="68"/>
      <c r="EN1563" s="68"/>
      <c r="FI1563" s="68"/>
      <c r="FJ1563" s="68"/>
      <c r="FK1563" s="68"/>
      <c r="GB1563" s="68"/>
      <c r="GS1563" s="68"/>
      <c r="HK1563" s="68"/>
      <c r="IB1563" s="68"/>
      <c r="IS1563" s="68"/>
      <c r="JJ1563" s="68"/>
    </row>
    <row r="1564" spans="3:270" s="64" customFormat="1" x14ac:dyDescent="0.15">
      <c r="C1564" s="65"/>
      <c r="G1564" s="66"/>
      <c r="H1564" s="66"/>
      <c r="Y1564" s="68"/>
      <c r="AP1564" s="68"/>
      <c r="BX1564" s="68"/>
      <c r="DF1564" s="68"/>
      <c r="DW1564" s="68"/>
      <c r="EN1564" s="68"/>
      <c r="FI1564" s="68"/>
      <c r="FJ1564" s="68"/>
      <c r="FK1564" s="68"/>
      <c r="GB1564" s="68"/>
      <c r="GS1564" s="68"/>
      <c r="HK1564" s="68"/>
      <c r="IB1564" s="68"/>
      <c r="IS1564" s="68"/>
      <c r="JJ1564" s="68"/>
    </row>
    <row r="1565" spans="3:270" s="64" customFormat="1" x14ac:dyDescent="0.15">
      <c r="C1565" s="65"/>
      <c r="G1565" s="66"/>
      <c r="H1565" s="66"/>
      <c r="Y1565" s="68"/>
      <c r="AP1565" s="68"/>
      <c r="BX1565" s="68"/>
      <c r="DF1565" s="68"/>
      <c r="DW1565" s="68"/>
      <c r="EN1565" s="68"/>
      <c r="FI1565" s="68"/>
      <c r="FJ1565" s="68"/>
      <c r="FK1565" s="68"/>
      <c r="GB1565" s="68"/>
      <c r="GS1565" s="68"/>
      <c r="HK1565" s="68"/>
      <c r="IB1565" s="68"/>
      <c r="IS1565" s="68"/>
      <c r="JJ1565" s="68"/>
    </row>
    <row r="1566" spans="3:270" s="64" customFormat="1" x14ac:dyDescent="0.15">
      <c r="C1566" s="65"/>
      <c r="G1566" s="66"/>
      <c r="H1566" s="66"/>
      <c r="Y1566" s="68"/>
      <c r="AP1566" s="68"/>
      <c r="BX1566" s="68"/>
      <c r="DF1566" s="68"/>
      <c r="DW1566" s="68"/>
      <c r="EN1566" s="68"/>
      <c r="FI1566" s="68"/>
      <c r="FJ1566" s="68"/>
      <c r="FK1566" s="68"/>
      <c r="GB1566" s="68"/>
      <c r="GS1566" s="68"/>
      <c r="HK1566" s="68"/>
      <c r="IB1566" s="68"/>
      <c r="IS1566" s="68"/>
      <c r="JJ1566" s="68"/>
    </row>
    <row r="1567" spans="3:270" s="64" customFormat="1" x14ac:dyDescent="0.15">
      <c r="C1567" s="65"/>
      <c r="G1567" s="66"/>
      <c r="H1567" s="66"/>
      <c r="Y1567" s="68"/>
      <c r="AP1567" s="68"/>
      <c r="BX1567" s="68"/>
      <c r="DF1567" s="68"/>
      <c r="DW1567" s="68"/>
      <c r="EN1567" s="68"/>
      <c r="FI1567" s="68"/>
      <c r="FJ1567" s="68"/>
      <c r="FK1567" s="68"/>
      <c r="GB1567" s="68"/>
      <c r="GS1567" s="68"/>
      <c r="HK1567" s="68"/>
      <c r="IB1567" s="68"/>
      <c r="IS1567" s="68"/>
      <c r="JJ1567" s="68"/>
    </row>
    <row r="1568" spans="3:270" s="64" customFormat="1" x14ac:dyDescent="0.15">
      <c r="C1568" s="65"/>
      <c r="G1568" s="66"/>
      <c r="H1568" s="66"/>
      <c r="Y1568" s="68"/>
      <c r="AP1568" s="68"/>
      <c r="BX1568" s="68"/>
      <c r="DF1568" s="68"/>
      <c r="DW1568" s="68"/>
      <c r="EN1568" s="68"/>
      <c r="FI1568" s="68"/>
      <c r="FJ1568" s="68"/>
      <c r="FK1568" s="68"/>
      <c r="GB1568" s="68"/>
      <c r="GS1568" s="68"/>
      <c r="HK1568" s="68"/>
      <c r="IB1568" s="68"/>
      <c r="IS1568" s="68"/>
      <c r="JJ1568" s="68"/>
    </row>
    <row r="1569" spans="3:270" s="64" customFormat="1" x14ac:dyDescent="0.15">
      <c r="C1569" s="65"/>
      <c r="G1569" s="66"/>
      <c r="H1569" s="66"/>
      <c r="Y1569" s="68"/>
      <c r="AP1569" s="68"/>
      <c r="BX1569" s="68"/>
      <c r="DF1569" s="68"/>
      <c r="DW1569" s="68"/>
      <c r="EN1569" s="68"/>
      <c r="FI1569" s="68"/>
      <c r="FJ1569" s="68"/>
      <c r="FK1569" s="68"/>
      <c r="GB1569" s="68"/>
      <c r="GS1569" s="68"/>
      <c r="HK1569" s="68"/>
      <c r="IB1569" s="68"/>
      <c r="IS1569" s="68"/>
      <c r="JJ1569" s="68"/>
    </row>
    <row r="1570" spans="3:270" s="64" customFormat="1" x14ac:dyDescent="0.15">
      <c r="C1570" s="65"/>
      <c r="G1570" s="66"/>
      <c r="H1570" s="66"/>
      <c r="Y1570" s="68"/>
      <c r="AP1570" s="68"/>
      <c r="BX1570" s="68"/>
      <c r="DF1570" s="68"/>
      <c r="DW1570" s="68"/>
      <c r="EN1570" s="68"/>
      <c r="FI1570" s="68"/>
      <c r="FJ1570" s="68"/>
      <c r="FK1570" s="68"/>
      <c r="GB1570" s="68"/>
      <c r="GS1570" s="68"/>
      <c r="HK1570" s="68"/>
      <c r="IB1570" s="68"/>
      <c r="IS1570" s="68"/>
      <c r="JJ1570" s="68"/>
    </row>
    <row r="1571" spans="3:270" s="64" customFormat="1" x14ac:dyDescent="0.15">
      <c r="C1571" s="65"/>
      <c r="G1571" s="66"/>
      <c r="H1571" s="66"/>
      <c r="Y1571" s="68"/>
      <c r="AP1571" s="68"/>
      <c r="BX1571" s="68"/>
      <c r="DF1571" s="68"/>
      <c r="DW1571" s="68"/>
      <c r="EN1571" s="68"/>
      <c r="FI1571" s="68"/>
      <c r="FJ1571" s="68"/>
      <c r="FK1571" s="68"/>
      <c r="GB1571" s="68"/>
      <c r="GS1571" s="68"/>
      <c r="HK1571" s="68"/>
      <c r="IB1571" s="68"/>
      <c r="IS1571" s="68"/>
      <c r="JJ1571" s="68"/>
    </row>
    <row r="1572" spans="3:270" s="64" customFormat="1" x14ac:dyDescent="0.15">
      <c r="C1572" s="65"/>
      <c r="G1572" s="66"/>
      <c r="H1572" s="66"/>
      <c r="Y1572" s="68"/>
      <c r="AP1572" s="68"/>
      <c r="BX1572" s="68"/>
      <c r="DF1572" s="68"/>
      <c r="DW1572" s="68"/>
      <c r="EN1572" s="68"/>
      <c r="FI1572" s="68"/>
      <c r="FJ1572" s="68"/>
      <c r="FK1572" s="68"/>
      <c r="GB1572" s="68"/>
      <c r="GS1572" s="68"/>
      <c r="HK1572" s="68"/>
      <c r="IB1572" s="68"/>
      <c r="IS1572" s="68"/>
      <c r="JJ1572" s="68"/>
    </row>
    <row r="1573" spans="3:270" s="64" customFormat="1" x14ac:dyDescent="0.15">
      <c r="C1573" s="65"/>
      <c r="G1573" s="66"/>
      <c r="H1573" s="66"/>
      <c r="Y1573" s="68"/>
      <c r="AP1573" s="68"/>
      <c r="BX1573" s="68"/>
      <c r="DF1573" s="68"/>
      <c r="DW1573" s="68"/>
      <c r="EN1573" s="68"/>
      <c r="FI1573" s="68"/>
      <c r="FJ1573" s="68"/>
      <c r="FK1573" s="68"/>
      <c r="GB1573" s="68"/>
      <c r="GS1573" s="68"/>
      <c r="HK1573" s="68"/>
      <c r="IB1573" s="68"/>
      <c r="IS1573" s="68"/>
      <c r="JJ1573" s="68"/>
    </row>
    <row r="1574" spans="3:270" s="64" customFormat="1" x14ac:dyDescent="0.15">
      <c r="C1574" s="65"/>
      <c r="G1574" s="66"/>
      <c r="H1574" s="66"/>
      <c r="Y1574" s="68"/>
      <c r="AP1574" s="68"/>
      <c r="BX1574" s="68"/>
      <c r="DF1574" s="68"/>
      <c r="DW1574" s="68"/>
      <c r="EN1574" s="68"/>
      <c r="FI1574" s="68"/>
      <c r="FJ1574" s="68"/>
      <c r="FK1574" s="68"/>
      <c r="GB1574" s="68"/>
      <c r="GS1574" s="68"/>
      <c r="HK1574" s="68"/>
      <c r="IB1574" s="68"/>
      <c r="IS1574" s="68"/>
      <c r="JJ1574" s="68"/>
    </row>
    <row r="1575" spans="3:270" s="64" customFormat="1" x14ac:dyDescent="0.15">
      <c r="C1575" s="65"/>
      <c r="G1575" s="66"/>
      <c r="H1575" s="66"/>
      <c r="Y1575" s="68"/>
      <c r="AP1575" s="68"/>
      <c r="BX1575" s="68"/>
      <c r="DF1575" s="68"/>
      <c r="DW1575" s="68"/>
      <c r="EN1575" s="68"/>
      <c r="FI1575" s="68"/>
      <c r="FJ1575" s="68"/>
      <c r="FK1575" s="68"/>
      <c r="GB1575" s="68"/>
      <c r="GS1575" s="68"/>
      <c r="HK1575" s="68"/>
      <c r="IB1575" s="68"/>
      <c r="IS1575" s="68"/>
      <c r="JJ1575" s="68"/>
    </row>
    <row r="1576" spans="3:270" s="64" customFormat="1" x14ac:dyDescent="0.15">
      <c r="C1576" s="65"/>
      <c r="G1576" s="66"/>
      <c r="H1576" s="66"/>
      <c r="Y1576" s="68"/>
      <c r="AP1576" s="68"/>
      <c r="BX1576" s="68"/>
      <c r="DF1576" s="68"/>
      <c r="DW1576" s="68"/>
      <c r="EN1576" s="68"/>
      <c r="FI1576" s="68"/>
      <c r="FJ1576" s="68"/>
      <c r="FK1576" s="68"/>
      <c r="GB1576" s="68"/>
      <c r="GS1576" s="68"/>
      <c r="HK1576" s="68"/>
      <c r="IB1576" s="68"/>
      <c r="IS1576" s="68"/>
      <c r="JJ1576" s="68"/>
    </row>
    <row r="1577" spans="3:270" s="64" customFormat="1" x14ac:dyDescent="0.15">
      <c r="C1577" s="65"/>
      <c r="G1577" s="66"/>
      <c r="H1577" s="66"/>
      <c r="Y1577" s="68"/>
      <c r="AP1577" s="68"/>
      <c r="BX1577" s="68"/>
      <c r="DF1577" s="68"/>
      <c r="DW1577" s="68"/>
      <c r="EN1577" s="68"/>
      <c r="FI1577" s="68"/>
      <c r="FJ1577" s="68"/>
      <c r="FK1577" s="68"/>
      <c r="GB1577" s="68"/>
      <c r="GS1577" s="68"/>
      <c r="HK1577" s="68"/>
      <c r="IB1577" s="68"/>
      <c r="IS1577" s="68"/>
      <c r="JJ1577" s="68"/>
    </row>
    <row r="1578" spans="3:270" s="64" customFormat="1" x14ac:dyDescent="0.15">
      <c r="C1578" s="65"/>
      <c r="G1578" s="66"/>
      <c r="H1578" s="66"/>
      <c r="Y1578" s="68"/>
      <c r="AP1578" s="68"/>
      <c r="BX1578" s="68"/>
      <c r="DF1578" s="68"/>
      <c r="DW1578" s="68"/>
      <c r="EN1578" s="68"/>
      <c r="FI1578" s="68"/>
      <c r="FJ1578" s="68"/>
      <c r="FK1578" s="68"/>
      <c r="GB1578" s="68"/>
      <c r="GS1578" s="68"/>
      <c r="HK1578" s="68"/>
      <c r="IB1578" s="68"/>
      <c r="IS1578" s="68"/>
      <c r="JJ1578" s="68"/>
    </row>
    <row r="1579" spans="3:270" s="64" customFormat="1" x14ac:dyDescent="0.15">
      <c r="C1579" s="65"/>
      <c r="G1579" s="66"/>
      <c r="H1579" s="66"/>
      <c r="Y1579" s="68"/>
      <c r="AP1579" s="68"/>
      <c r="BX1579" s="68"/>
      <c r="DF1579" s="68"/>
      <c r="DW1579" s="68"/>
      <c r="EN1579" s="68"/>
      <c r="FI1579" s="68"/>
      <c r="FJ1579" s="68"/>
      <c r="FK1579" s="68"/>
      <c r="GB1579" s="68"/>
      <c r="GS1579" s="68"/>
      <c r="HK1579" s="68"/>
      <c r="IB1579" s="68"/>
      <c r="IS1579" s="68"/>
      <c r="JJ1579" s="68"/>
    </row>
    <row r="1580" spans="3:270" s="64" customFormat="1" x14ac:dyDescent="0.15">
      <c r="C1580" s="65"/>
      <c r="G1580" s="66"/>
      <c r="H1580" s="66"/>
      <c r="Y1580" s="68"/>
      <c r="AP1580" s="68"/>
      <c r="BX1580" s="68"/>
      <c r="DF1580" s="68"/>
      <c r="DW1580" s="68"/>
      <c r="EN1580" s="68"/>
      <c r="FI1580" s="68"/>
      <c r="FJ1580" s="68"/>
      <c r="FK1580" s="68"/>
      <c r="GB1580" s="68"/>
      <c r="GS1580" s="68"/>
      <c r="HK1580" s="68"/>
      <c r="IB1580" s="68"/>
      <c r="IS1580" s="68"/>
      <c r="JJ1580" s="68"/>
    </row>
    <row r="1581" spans="3:270" s="64" customFormat="1" x14ac:dyDescent="0.15">
      <c r="C1581" s="65"/>
      <c r="G1581" s="66"/>
      <c r="H1581" s="66"/>
      <c r="Y1581" s="68"/>
      <c r="AP1581" s="68"/>
      <c r="BX1581" s="68"/>
      <c r="DF1581" s="68"/>
      <c r="DW1581" s="68"/>
      <c r="EN1581" s="68"/>
      <c r="FI1581" s="68"/>
      <c r="FJ1581" s="68"/>
      <c r="FK1581" s="68"/>
      <c r="GB1581" s="68"/>
      <c r="GS1581" s="68"/>
      <c r="HK1581" s="68"/>
      <c r="IB1581" s="68"/>
      <c r="IS1581" s="68"/>
      <c r="JJ1581" s="68"/>
    </row>
    <row r="1582" spans="3:270" s="64" customFormat="1" x14ac:dyDescent="0.15">
      <c r="C1582" s="65"/>
      <c r="G1582" s="66"/>
      <c r="H1582" s="66"/>
      <c r="Y1582" s="68"/>
      <c r="AP1582" s="68"/>
      <c r="BX1582" s="68"/>
      <c r="DF1582" s="68"/>
      <c r="DW1582" s="68"/>
      <c r="EN1582" s="68"/>
      <c r="FI1582" s="68"/>
      <c r="FJ1582" s="68"/>
      <c r="FK1582" s="68"/>
      <c r="GB1582" s="68"/>
      <c r="GS1582" s="68"/>
      <c r="HK1582" s="68"/>
      <c r="IB1582" s="68"/>
      <c r="IS1582" s="68"/>
      <c r="JJ1582" s="68"/>
    </row>
    <row r="1583" spans="3:270" s="64" customFormat="1" x14ac:dyDescent="0.15">
      <c r="C1583" s="65"/>
      <c r="G1583" s="66"/>
      <c r="H1583" s="66"/>
      <c r="Y1583" s="68"/>
      <c r="AP1583" s="68"/>
      <c r="BX1583" s="68"/>
      <c r="DF1583" s="68"/>
      <c r="DW1583" s="68"/>
      <c r="EN1583" s="68"/>
      <c r="FI1583" s="68"/>
      <c r="FJ1583" s="68"/>
      <c r="FK1583" s="68"/>
      <c r="GB1583" s="68"/>
      <c r="GS1583" s="68"/>
      <c r="HK1583" s="68"/>
      <c r="IB1583" s="68"/>
      <c r="IS1583" s="68"/>
      <c r="JJ1583" s="68"/>
    </row>
    <row r="1584" spans="3:270" s="64" customFormat="1" x14ac:dyDescent="0.15">
      <c r="C1584" s="65"/>
      <c r="G1584" s="66"/>
      <c r="H1584" s="66"/>
      <c r="Y1584" s="68"/>
      <c r="AP1584" s="68"/>
      <c r="BX1584" s="68"/>
      <c r="DF1584" s="68"/>
      <c r="DW1584" s="68"/>
      <c r="EN1584" s="68"/>
      <c r="FI1584" s="68"/>
      <c r="FJ1584" s="68"/>
      <c r="FK1584" s="68"/>
      <c r="GB1584" s="68"/>
      <c r="GS1584" s="68"/>
      <c r="HK1584" s="68"/>
      <c r="IB1584" s="68"/>
      <c r="IS1584" s="68"/>
      <c r="JJ1584" s="68"/>
    </row>
    <row r="1585" spans="3:270" s="64" customFormat="1" x14ac:dyDescent="0.15">
      <c r="C1585" s="65"/>
      <c r="G1585" s="66"/>
      <c r="H1585" s="66"/>
      <c r="Y1585" s="68"/>
      <c r="AP1585" s="68"/>
      <c r="BX1585" s="68"/>
      <c r="DF1585" s="68"/>
      <c r="DW1585" s="68"/>
      <c r="EN1585" s="68"/>
      <c r="FI1585" s="68"/>
      <c r="FJ1585" s="68"/>
      <c r="FK1585" s="68"/>
      <c r="GB1585" s="68"/>
      <c r="GS1585" s="68"/>
      <c r="HK1585" s="68"/>
      <c r="IB1585" s="68"/>
      <c r="IS1585" s="68"/>
      <c r="JJ1585" s="68"/>
    </row>
    <row r="1586" spans="3:270" s="64" customFormat="1" x14ac:dyDescent="0.15">
      <c r="C1586" s="65"/>
      <c r="G1586" s="66"/>
      <c r="H1586" s="66"/>
      <c r="Y1586" s="68"/>
      <c r="AP1586" s="68"/>
      <c r="BX1586" s="68"/>
      <c r="DF1586" s="68"/>
      <c r="DW1586" s="68"/>
      <c r="EN1586" s="68"/>
      <c r="FI1586" s="68"/>
      <c r="FJ1586" s="68"/>
      <c r="FK1586" s="68"/>
      <c r="GB1586" s="68"/>
      <c r="GS1586" s="68"/>
      <c r="HK1586" s="68"/>
      <c r="IB1586" s="68"/>
      <c r="IS1586" s="68"/>
      <c r="JJ1586" s="68"/>
    </row>
    <row r="1587" spans="3:270" s="64" customFormat="1" x14ac:dyDescent="0.15">
      <c r="C1587" s="65"/>
      <c r="G1587" s="66"/>
      <c r="H1587" s="66"/>
      <c r="Y1587" s="68"/>
      <c r="AP1587" s="68"/>
      <c r="BX1587" s="68"/>
      <c r="DF1587" s="68"/>
      <c r="DW1587" s="68"/>
      <c r="EN1587" s="68"/>
      <c r="FI1587" s="68"/>
      <c r="FJ1587" s="68"/>
      <c r="FK1587" s="68"/>
      <c r="GB1587" s="68"/>
      <c r="GS1587" s="68"/>
      <c r="HK1587" s="68"/>
      <c r="IB1587" s="68"/>
      <c r="IS1587" s="68"/>
      <c r="JJ1587" s="68"/>
    </row>
    <row r="1588" spans="3:270" s="64" customFormat="1" x14ac:dyDescent="0.15">
      <c r="C1588" s="65"/>
      <c r="G1588" s="66"/>
      <c r="H1588" s="66"/>
      <c r="Y1588" s="68"/>
      <c r="AP1588" s="68"/>
      <c r="BX1588" s="68"/>
      <c r="DF1588" s="68"/>
      <c r="DW1588" s="68"/>
      <c r="EN1588" s="68"/>
      <c r="FI1588" s="68"/>
      <c r="FJ1588" s="68"/>
      <c r="FK1588" s="68"/>
      <c r="GB1588" s="68"/>
      <c r="GS1588" s="68"/>
      <c r="HK1588" s="68"/>
      <c r="IB1588" s="68"/>
      <c r="IS1588" s="68"/>
      <c r="JJ1588" s="68"/>
    </row>
    <row r="1589" spans="3:270" s="64" customFormat="1" x14ac:dyDescent="0.15">
      <c r="C1589" s="65"/>
      <c r="G1589" s="66"/>
      <c r="H1589" s="66"/>
      <c r="Y1589" s="68"/>
      <c r="AP1589" s="68"/>
      <c r="BX1589" s="68"/>
      <c r="DF1589" s="68"/>
      <c r="DW1589" s="68"/>
      <c r="EN1589" s="68"/>
      <c r="FI1589" s="68"/>
      <c r="FJ1589" s="68"/>
      <c r="FK1589" s="68"/>
      <c r="GB1589" s="68"/>
      <c r="GS1589" s="68"/>
      <c r="HK1589" s="68"/>
      <c r="IB1589" s="68"/>
      <c r="IS1589" s="68"/>
      <c r="JJ1589" s="68"/>
    </row>
    <row r="1590" spans="3:270" s="64" customFormat="1" x14ac:dyDescent="0.15">
      <c r="C1590" s="65"/>
      <c r="G1590" s="66"/>
      <c r="H1590" s="66"/>
      <c r="Y1590" s="68"/>
      <c r="AP1590" s="68"/>
      <c r="BX1590" s="68"/>
      <c r="DF1590" s="68"/>
      <c r="DW1590" s="68"/>
      <c r="EN1590" s="68"/>
      <c r="FI1590" s="68"/>
      <c r="FJ1590" s="68"/>
      <c r="FK1590" s="68"/>
      <c r="GB1590" s="68"/>
      <c r="GS1590" s="68"/>
      <c r="HK1590" s="68"/>
      <c r="IB1590" s="68"/>
      <c r="IS1590" s="68"/>
      <c r="JJ1590" s="68"/>
    </row>
    <row r="1591" spans="3:270" s="64" customFormat="1" x14ac:dyDescent="0.15">
      <c r="C1591" s="65"/>
      <c r="G1591" s="66"/>
      <c r="H1591" s="66"/>
      <c r="Y1591" s="68"/>
      <c r="AP1591" s="68"/>
      <c r="BX1591" s="68"/>
      <c r="DF1591" s="68"/>
      <c r="DW1591" s="68"/>
      <c r="EN1591" s="68"/>
      <c r="FI1591" s="68"/>
      <c r="FJ1591" s="68"/>
      <c r="FK1591" s="68"/>
      <c r="GB1591" s="68"/>
      <c r="GS1591" s="68"/>
      <c r="HK1591" s="68"/>
      <c r="IB1591" s="68"/>
      <c r="IS1591" s="68"/>
      <c r="JJ1591" s="68"/>
    </row>
    <row r="1592" spans="3:270" s="64" customFormat="1" x14ac:dyDescent="0.15">
      <c r="C1592" s="65"/>
      <c r="G1592" s="66"/>
      <c r="H1592" s="66"/>
      <c r="Y1592" s="68"/>
      <c r="AP1592" s="68"/>
      <c r="BX1592" s="68"/>
      <c r="DF1592" s="68"/>
      <c r="DW1592" s="68"/>
      <c r="EN1592" s="68"/>
      <c r="FI1592" s="68"/>
      <c r="FJ1592" s="68"/>
      <c r="FK1592" s="68"/>
      <c r="GB1592" s="68"/>
      <c r="GS1592" s="68"/>
      <c r="HK1592" s="68"/>
      <c r="IB1592" s="68"/>
      <c r="IS1592" s="68"/>
      <c r="JJ1592" s="68"/>
    </row>
    <row r="1593" spans="3:270" s="64" customFormat="1" x14ac:dyDescent="0.15">
      <c r="C1593" s="65"/>
      <c r="G1593" s="66"/>
      <c r="H1593" s="66"/>
      <c r="Y1593" s="68"/>
      <c r="AP1593" s="68"/>
      <c r="BX1593" s="68"/>
      <c r="DF1593" s="68"/>
      <c r="DW1593" s="68"/>
      <c r="EN1593" s="68"/>
      <c r="FI1593" s="68"/>
      <c r="FJ1593" s="68"/>
      <c r="FK1593" s="68"/>
      <c r="GB1593" s="68"/>
      <c r="GS1593" s="68"/>
      <c r="HK1593" s="68"/>
      <c r="IB1593" s="68"/>
      <c r="IS1593" s="68"/>
      <c r="JJ1593" s="68"/>
    </row>
    <row r="1594" spans="3:270" s="64" customFormat="1" x14ac:dyDescent="0.15">
      <c r="C1594" s="65"/>
      <c r="G1594" s="66"/>
      <c r="H1594" s="66"/>
      <c r="Y1594" s="68"/>
      <c r="AP1594" s="68"/>
      <c r="BX1594" s="68"/>
      <c r="DF1594" s="68"/>
      <c r="DW1594" s="68"/>
      <c r="EN1594" s="68"/>
      <c r="FI1594" s="68"/>
      <c r="FJ1594" s="68"/>
      <c r="FK1594" s="68"/>
      <c r="GB1594" s="68"/>
      <c r="GS1594" s="68"/>
      <c r="HK1594" s="68"/>
      <c r="IB1594" s="68"/>
      <c r="IS1594" s="68"/>
      <c r="JJ1594" s="68"/>
    </row>
    <row r="1595" spans="3:270" s="64" customFormat="1" x14ac:dyDescent="0.15">
      <c r="C1595" s="65"/>
      <c r="G1595" s="66"/>
      <c r="H1595" s="66"/>
      <c r="Y1595" s="68"/>
      <c r="AP1595" s="68"/>
      <c r="BX1595" s="68"/>
      <c r="DF1595" s="68"/>
      <c r="DW1595" s="68"/>
      <c r="EN1595" s="68"/>
      <c r="FI1595" s="68"/>
      <c r="FJ1595" s="68"/>
      <c r="FK1595" s="68"/>
      <c r="GB1595" s="68"/>
      <c r="GS1595" s="68"/>
      <c r="HK1595" s="68"/>
      <c r="IB1595" s="68"/>
      <c r="IS1595" s="68"/>
      <c r="JJ1595" s="68"/>
    </row>
    <row r="1596" spans="3:270" s="64" customFormat="1" x14ac:dyDescent="0.15">
      <c r="C1596" s="65"/>
      <c r="G1596" s="66"/>
      <c r="H1596" s="66"/>
      <c r="Y1596" s="68"/>
      <c r="AP1596" s="68"/>
      <c r="BX1596" s="68"/>
      <c r="DF1596" s="68"/>
      <c r="DW1596" s="68"/>
      <c r="EN1596" s="68"/>
      <c r="FI1596" s="68"/>
      <c r="FJ1596" s="68"/>
      <c r="FK1596" s="68"/>
      <c r="GB1596" s="68"/>
      <c r="GS1596" s="68"/>
      <c r="HK1596" s="68"/>
      <c r="IB1596" s="68"/>
      <c r="IS1596" s="68"/>
      <c r="JJ1596" s="68"/>
    </row>
    <row r="1597" spans="3:270" s="64" customFormat="1" x14ac:dyDescent="0.15">
      <c r="C1597" s="65"/>
      <c r="G1597" s="66"/>
      <c r="H1597" s="66"/>
      <c r="Y1597" s="68"/>
      <c r="AP1597" s="68"/>
      <c r="BX1597" s="68"/>
      <c r="DF1597" s="68"/>
      <c r="DW1597" s="68"/>
      <c r="EN1597" s="68"/>
      <c r="FI1597" s="68"/>
      <c r="FJ1597" s="68"/>
      <c r="FK1597" s="68"/>
      <c r="GB1597" s="68"/>
      <c r="GS1597" s="68"/>
      <c r="HK1597" s="68"/>
      <c r="IB1597" s="68"/>
      <c r="IS1597" s="68"/>
      <c r="JJ1597" s="68"/>
    </row>
    <row r="1598" spans="3:270" s="64" customFormat="1" x14ac:dyDescent="0.15">
      <c r="C1598" s="65"/>
      <c r="G1598" s="66"/>
      <c r="H1598" s="66"/>
      <c r="Y1598" s="68"/>
      <c r="AP1598" s="68"/>
      <c r="BX1598" s="68"/>
      <c r="DF1598" s="68"/>
      <c r="DW1598" s="68"/>
      <c r="EN1598" s="68"/>
      <c r="FI1598" s="68"/>
      <c r="FJ1598" s="68"/>
      <c r="FK1598" s="68"/>
      <c r="GB1598" s="68"/>
      <c r="GS1598" s="68"/>
      <c r="HK1598" s="68"/>
      <c r="IB1598" s="68"/>
      <c r="IS1598" s="68"/>
      <c r="JJ1598" s="68"/>
    </row>
    <row r="1599" spans="3:270" s="64" customFormat="1" x14ac:dyDescent="0.15">
      <c r="C1599" s="65"/>
      <c r="G1599" s="66"/>
      <c r="H1599" s="66"/>
      <c r="Y1599" s="68"/>
      <c r="AP1599" s="68"/>
      <c r="BX1599" s="68"/>
      <c r="DF1599" s="68"/>
      <c r="DW1599" s="68"/>
      <c r="EN1599" s="68"/>
      <c r="FI1599" s="68"/>
      <c r="FJ1599" s="68"/>
      <c r="FK1599" s="68"/>
      <c r="GB1599" s="68"/>
      <c r="GS1599" s="68"/>
      <c r="HK1599" s="68"/>
      <c r="IB1599" s="68"/>
      <c r="IS1599" s="68"/>
      <c r="JJ1599" s="68"/>
    </row>
    <row r="1600" spans="3:270" s="64" customFormat="1" x14ac:dyDescent="0.15">
      <c r="C1600" s="65"/>
      <c r="G1600" s="66"/>
      <c r="H1600" s="66"/>
      <c r="Y1600" s="68"/>
      <c r="AP1600" s="68"/>
      <c r="BX1600" s="68"/>
      <c r="DF1600" s="68"/>
      <c r="DW1600" s="68"/>
      <c r="EN1600" s="68"/>
      <c r="FI1600" s="68"/>
      <c r="FJ1600" s="68"/>
      <c r="FK1600" s="68"/>
      <c r="GB1600" s="68"/>
      <c r="GS1600" s="68"/>
      <c r="HK1600" s="68"/>
      <c r="IB1600" s="68"/>
      <c r="IS1600" s="68"/>
      <c r="JJ1600" s="68"/>
    </row>
    <row r="1601" spans="3:270" s="64" customFormat="1" x14ac:dyDescent="0.15">
      <c r="C1601" s="65"/>
      <c r="G1601" s="66"/>
      <c r="H1601" s="66"/>
      <c r="Y1601" s="68"/>
      <c r="AP1601" s="68"/>
      <c r="BX1601" s="68"/>
      <c r="DF1601" s="68"/>
      <c r="DW1601" s="68"/>
      <c r="EN1601" s="68"/>
      <c r="FI1601" s="68"/>
      <c r="FJ1601" s="68"/>
      <c r="FK1601" s="68"/>
      <c r="GB1601" s="68"/>
      <c r="GS1601" s="68"/>
      <c r="HK1601" s="68"/>
      <c r="IB1601" s="68"/>
      <c r="IS1601" s="68"/>
      <c r="JJ1601" s="68"/>
    </row>
    <row r="1602" spans="3:270" s="64" customFormat="1" x14ac:dyDescent="0.15">
      <c r="C1602" s="65"/>
      <c r="G1602" s="66"/>
      <c r="H1602" s="66"/>
      <c r="Y1602" s="68"/>
      <c r="AP1602" s="68"/>
      <c r="BX1602" s="68"/>
      <c r="DF1602" s="68"/>
      <c r="DW1602" s="68"/>
      <c r="EN1602" s="68"/>
      <c r="FI1602" s="68"/>
      <c r="FJ1602" s="68"/>
      <c r="FK1602" s="68"/>
      <c r="GB1602" s="68"/>
      <c r="GS1602" s="68"/>
      <c r="HK1602" s="68"/>
      <c r="IB1602" s="68"/>
      <c r="IS1602" s="68"/>
      <c r="JJ1602" s="68"/>
    </row>
    <row r="1603" spans="3:270" s="64" customFormat="1" x14ac:dyDescent="0.15">
      <c r="C1603" s="65"/>
      <c r="G1603" s="66"/>
      <c r="H1603" s="66"/>
      <c r="Y1603" s="68"/>
      <c r="AP1603" s="68"/>
      <c r="BX1603" s="68"/>
      <c r="DF1603" s="68"/>
      <c r="DW1603" s="68"/>
      <c r="EN1603" s="68"/>
      <c r="FI1603" s="68"/>
      <c r="FJ1603" s="68"/>
      <c r="FK1603" s="68"/>
      <c r="GB1603" s="68"/>
      <c r="GS1603" s="68"/>
      <c r="HK1603" s="68"/>
      <c r="IB1603" s="68"/>
      <c r="IS1603" s="68"/>
      <c r="JJ1603" s="68"/>
    </row>
    <row r="1604" spans="3:270" s="64" customFormat="1" x14ac:dyDescent="0.15">
      <c r="C1604" s="65"/>
      <c r="G1604" s="66"/>
      <c r="H1604" s="66"/>
      <c r="Y1604" s="68"/>
      <c r="AP1604" s="68"/>
      <c r="BX1604" s="68"/>
      <c r="DF1604" s="68"/>
      <c r="DW1604" s="68"/>
      <c r="EN1604" s="68"/>
      <c r="FI1604" s="68"/>
      <c r="FJ1604" s="68"/>
      <c r="FK1604" s="68"/>
      <c r="GB1604" s="68"/>
      <c r="GS1604" s="68"/>
      <c r="HK1604" s="68"/>
      <c r="IB1604" s="68"/>
      <c r="IS1604" s="68"/>
      <c r="JJ1604" s="68"/>
    </row>
    <row r="1605" spans="3:270" s="64" customFormat="1" x14ac:dyDescent="0.15">
      <c r="C1605" s="65"/>
      <c r="G1605" s="66"/>
      <c r="H1605" s="66"/>
      <c r="Y1605" s="68"/>
      <c r="AP1605" s="68"/>
      <c r="BX1605" s="68"/>
      <c r="DF1605" s="68"/>
      <c r="DW1605" s="68"/>
      <c r="EN1605" s="68"/>
      <c r="FI1605" s="68"/>
      <c r="FJ1605" s="68"/>
      <c r="FK1605" s="68"/>
      <c r="GB1605" s="68"/>
      <c r="GS1605" s="68"/>
      <c r="HK1605" s="68"/>
      <c r="IB1605" s="68"/>
      <c r="IS1605" s="68"/>
      <c r="JJ1605" s="68"/>
    </row>
    <row r="1606" spans="3:270" s="64" customFormat="1" x14ac:dyDescent="0.15">
      <c r="C1606" s="65"/>
      <c r="G1606" s="66"/>
      <c r="H1606" s="66"/>
      <c r="Y1606" s="68"/>
      <c r="AP1606" s="68"/>
      <c r="BX1606" s="68"/>
      <c r="DF1606" s="68"/>
      <c r="DW1606" s="68"/>
      <c r="EN1606" s="68"/>
      <c r="FI1606" s="68"/>
      <c r="FJ1606" s="68"/>
      <c r="FK1606" s="68"/>
      <c r="GB1606" s="68"/>
      <c r="GS1606" s="68"/>
      <c r="HK1606" s="68"/>
      <c r="IB1606" s="68"/>
      <c r="IS1606" s="68"/>
      <c r="JJ1606" s="68"/>
    </row>
    <row r="1607" spans="3:270" s="64" customFormat="1" x14ac:dyDescent="0.15">
      <c r="C1607" s="65"/>
      <c r="G1607" s="66"/>
      <c r="H1607" s="66"/>
      <c r="Y1607" s="68"/>
      <c r="AP1607" s="68"/>
      <c r="BX1607" s="68"/>
      <c r="DF1607" s="68"/>
      <c r="DW1607" s="68"/>
      <c r="EN1607" s="68"/>
      <c r="FI1607" s="68"/>
      <c r="FJ1607" s="68"/>
      <c r="FK1607" s="68"/>
      <c r="GB1607" s="68"/>
      <c r="GS1607" s="68"/>
      <c r="HK1607" s="68"/>
      <c r="IB1607" s="68"/>
      <c r="IS1607" s="68"/>
      <c r="JJ1607" s="68"/>
    </row>
    <row r="1608" spans="3:270" s="64" customFormat="1" x14ac:dyDescent="0.15">
      <c r="C1608" s="65"/>
      <c r="G1608" s="66"/>
      <c r="H1608" s="66"/>
      <c r="Y1608" s="68"/>
      <c r="AP1608" s="68"/>
      <c r="BX1608" s="68"/>
      <c r="DF1608" s="68"/>
      <c r="DW1608" s="68"/>
      <c r="EN1608" s="68"/>
      <c r="FI1608" s="68"/>
      <c r="FJ1608" s="68"/>
      <c r="FK1608" s="68"/>
      <c r="GB1608" s="68"/>
      <c r="GS1608" s="68"/>
      <c r="HK1608" s="68"/>
      <c r="IB1608" s="68"/>
      <c r="IS1608" s="68"/>
      <c r="JJ1608" s="68"/>
    </row>
    <row r="1609" spans="3:270" s="64" customFormat="1" x14ac:dyDescent="0.15">
      <c r="C1609" s="65"/>
      <c r="G1609" s="66"/>
      <c r="H1609" s="66"/>
      <c r="Y1609" s="68"/>
      <c r="AP1609" s="68"/>
      <c r="BX1609" s="68"/>
      <c r="DF1609" s="68"/>
      <c r="DW1609" s="68"/>
      <c r="EN1609" s="68"/>
      <c r="FI1609" s="68"/>
      <c r="FJ1609" s="68"/>
      <c r="FK1609" s="68"/>
      <c r="GB1609" s="68"/>
      <c r="GS1609" s="68"/>
      <c r="HK1609" s="68"/>
      <c r="IB1609" s="68"/>
      <c r="IS1609" s="68"/>
      <c r="JJ1609" s="68"/>
    </row>
    <row r="1610" spans="3:270" s="64" customFormat="1" x14ac:dyDescent="0.15">
      <c r="C1610" s="65"/>
      <c r="G1610" s="66"/>
      <c r="H1610" s="66"/>
      <c r="Y1610" s="68"/>
      <c r="AP1610" s="68"/>
      <c r="BX1610" s="68"/>
      <c r="DF1610" s="68"/>
      <c r="DW1610" s="68"/>
      <c r="EN1610" s="68"/>
      <c r="FI1610" s="68"/>
      <c r="FJ1610" s="68"/>
      <c r="FK1610" s="68"/>
      <c r="GB1610" s="68"/>
      <c r="GS1610" s="68"/>
      <c r="HK1610" s="68"/>
      <c r="IB1610" s="68"/>
      <c r="IS1610" s="68"/>
      <c r="JJ1610" s="68"/>
    </row>
    <row r="1611" spans="3:270" s="64" customFormat="1" x14ac:dyDescent="0.15">
      <c r="C1611" s="65"/>
      <c r="G1611" s="66"/>
      <c r="H1611" s="66"/>
      <c r="Y1611" s="68"/>
      <c r="AP1611" s="68"/>
      <c r="BX1611" s="68"/>
      <c r="DF1611" s="68"/>
      <c r="DW1611" s="68"/>
      <c r="EN1611" s="68"/>
      <c r="FI1611" s="68"/>
      <c r="FJ1611" s="68"/>
      <c r="FK1611" s="68"/>
      <c r="GB1611" s="68"/>
      <c r="GS1611" s="68"/>
      <c r="HK1611" s="68"/>
      <c r="IB1611" s="68"/>
      <c r="IS1611" s="68"/>
      <c r="JJ1611" s="68"/>
    </row>
    <row r="1612" spans="3:270" s="64" customFormat="1" x14ac:dyDescent="0.15">
      <c r="C1612" s="65"/>
      <c r="G1612" s="66"/>
      <c r="H1612" s="66"/>
      <c r="Y1612" s="68"/>
      <c r="AP1612" s="68"/>
      <c r="BX1612" s="68"/>
      <c r="DF1612" s="68"/>
      <c r="DW1612" s="68"/>
      <c r="EN1612" s="68"/>
      <c r="FI1612" s="68"/>
      <c r="FJ1612" s="68"/>
      <c r="FK1612" s="68"/>
      <c r="GB1612" s="68"/>
      <c r="GS1612" s="68"/>
      <c r="HK1612" s="68"/>
      <c r="IB1612" s="68"/>
      <c r="IS1612" s="68"/>
      <c r="JJ1612" s="68"/>
    </row>
    <row r="1613" spans="3:270" s="64" customFormat="1" x14ac:dyDescent="0.15">
      <c r="C1613" s="65"/>
      <c r="G1613" s="66"/>
      <c r="H1613" s="66"/>
      <c r="Y1613" s="68"/>
      <c r="AP1613" s="68"/>
      <c r="BX1613" s="68"/>
      <c r="DF1613" s="68"/>
      <c r="DW1613" s="68"/>
      <c r="EN1613" s="68"/>
      <c r="FI1613" s="68"/>
      <c r="FJ1613" s="68"/>
      <c r="FK1613" s="68"/>
      <c r="GB1613" s="68"/>
      <c r="GS1613" s="68"/>
      <c r="HK1613" s="68"/>
      <c r="IB1613" s="68"/>
      <c r="IS1613" s="68"/>
      <c r="JJ1613" s="68"/>
    </row>
    <row r="1614" spans="3:270" s="64" customFormat="1" x14ac:dyDescent="0.15">
      <c r="C1614" s="65"/>
      <c r="G1614" s="66"/>
      <c r="H1614" s="66"/>
      <c r="Y1614" s="68"/>
      <c r="AP1614" s="68"/>
      <c r="BX1614" s="68"/>
      <c r="DF1614" s="68"/>
      <c r="DW1614" s="68"/>
      <c r="EN1614" s="68"/>
      <c r="FI1614" s="68"/>
      <c r="FJ1614" s="68"/>
      <c r="FK1614" s="68"/>
      <c r="GB1614" s="68"/>
      <c r="GS1614" s="68"/>
      <c r="HK1614" s="68"/>
      <c r="IB1614" s="68"/>
      <c r="IS1614" s="68"/>
      <c r="JJ1614" s="68"/>
    </row>
    <row r="1615" spans="3:270" s="64" customFormat="1" x14ac:dyDescent="0.15">
      <c r="C1615" s="65"/>
      <c r="G1615" s="66"/>
      <c r="H1615" s="66"/>
      <c r="Y1615" s="68"/>
      <c r="AP1615" s="68"/>
      <c r="BX1615" s="68"/>
      <c r="DF1615" s="68"/>
      <c r="DW1615" s="68"/>
      <c r="EN1615" s="68"/>
      <c r="FI1615" s="68"/>
      <c r="FJ1615" s="68"/>
      <c r="FK1615" s="68"/>
      <c r="GB1615" s="68"/>
      <c r="GS1615" s="68"/>
      <c r="HK1615" s="68"/>
      <c r="IB1615" s="68"/>
      <c r="IS1615" s="68"/>
      <c r="JJ1615" s="68"/>
    </row>
    <row r="1616" spans="3:270" s="64" customFormat="1" x14ac:dyDescent="0.15">
      <c r="C1616" s="65"/>
      <c r="G1616" s="66"/>
      <c r="H1616" s="66"/>
      <c r="Y1616" s="68"/>
      <c r="AP1616" s="68"/>
      <c r="BX1616" s="68"/>
      <c r="DF1616" s="68"/>
      <c r="DW1616" s="68"/>
      <c r="EN1616" s="68"/>
      <c r="FI1616" s="68"/>
      <c r="FJ1616" s="68"/>
      <c r="FK1616" s="68"/>
      <c r="GB1616" s="68"/>
      <c r="GS1616" s="68"/>
      <c r="HK1616" s="68"/>
      <c r="IB1616" s="68"/>
      <c r="IS1616" s="68"/>
      <c r="JJ1616" s="68"/>
    </row>
    <row r="1617" spans="3:270" s="64" customFormat="1" x14ac:dyDescent="0.15">
      <c r="C1617" s="65"/>
      <c r="G1617" s="66"/>
      <c r="H1617" s="66"/>
      <c r="Y1617" s="68"/>
      <c r="AP1617" s="68"/>
      <c r="BX1617" s="68"/>
      <c r="DF1617" s="68"/>
      <c r="DW1617" s="68"/>
      <c r="EN1617" s="68"/>
      <c r="FI1617" s="68"/>
      <c r="FJ1617" s="68"/>
      <c r="FK1617" s="68"/>
      <c r="GB1617" s="68"/>
      <c r="GS1617" s="68"/>
      <c r="HK1617" s="68"/>
      <c r="IB1617" s="68"/>
      <c r="IS1617" s="68"/>
      <c r="JJ1617" s="68"/>
    </row>
    <row r="1618" spans="3:270" s="64" customFormat="1" x14ac:dyDescent="0.15">
      <c r="C1618" s="65"/>
      <c r="G1618" s="66"/>
      <c r="H1618" s="66"/>
      <c r="Y1618" s="68"/>
      <c r="AP1618" s="68"/>
      <c r="BX1618" s="68"/>
      <c r="DF1618" s="68"/>
      <c r="DW1618" s="68"/>
      <c r="EN1618" s="68"/>
      <c r="FI1618" s="68"/>
      <c r="FJ1618" s="68"/>
      <c r="FK1618" s="68"/>
      <c r="GB1618" s="68"/>
      <c r="GS1618" s="68"/>
      <c r="HK1618" s="68"/>
      <c r="IB1618" s="68"/>
      <c r="IS1618" s="68"/>
      <c r="JJ1618" s="68"/>
    </row>
    <row r="1619" spans="3:270" s="64" customFormat="1" x14ac:dyDescent="0.15">
      <c r="C1619" s="65"/>
      <c r="G1619" s="66"/>
      <c r="H1619" s="66"/>
      <c r="Y1619" s="68"/>
      <c r="AP1619" s="68"/>
      <c r="BX1619" s="68"/>
      <c r="DF1619" s="68"/>
      <c r="DW1619" s="68"/>
      <c r="EN1619" s="68"/>
      <c r="FI1619" s="68"/>
      <c r="FJ1619" s="68"/>
      <c r="FK1619" s="68"/>
      <c r="GB1619" s="68"/>
      <c r="GS1619" s="68"/>
      <c r="HK1619" s="68"/>
      <c r="IB1619" s="68"/>
      <c r="IS1619" s="68"/>
      <c r="JJ1619" s="68"/>
    </row>
    <row r="1620" spans="3:270" s="64" customFormat="1" x14ac:dyDescent="0.15">
      <c r="C1620" s="65"/>
      <c r="G1620" s="66"/>
      <c r="H1620" s="66"/>
      <c r="Y1620" s="68"/>
      <c r="AP1620" s="68"/>
      <c r="BX1620" s="68"/>
      <c r="DF1620" s="68"/>
      <c r="DW1620" s="68"/>
      <c r="EN1620" s="68"/>
      <c r="FI1620" s="68"/>
      <c r="FJ1620" s="68"/>
      <c r="FK1620" s="68"/>
      <c r="GB1620" s="68"/>
      <c r="GS1620" s="68"/>
      <c r="HK1620" s="68"/>
      <c r="IB1620" s="68"/>
      <c r="IS1620" s="68"/>
      <c r="JJ1620" s="68"/>
    </row>
    <row r="1621" spans="3:270" s="64" customFormat="1" x14ac:dyDescent="0.15">
      <c r="C1621" s="65"/>
      <c r="G1621" s="66"/>
      <c r="H1621" s="66"/>
      <c r="Y1621" s="68"/>
      <c r="AP1621" s="68"/>
      <c r="BX1621" s="68"/>
      <c r="DF1621" s="68"/>
      <c r="DW1621" s="68"/>
      <c r="EN1621" s="68"/>
      <c r="FI1621" s="68"/>
      <c r="FJ1621" s="68"/>
      <c r="FK1621" s="68"/>
      <c r="GB1621" s="68"/>
      <c r="GS1621" s="68"/>
      <c r="HK1621" s="68"/>
      <c r="IB1621" s="68"/>
      <c r="IS1621" s="68"/>
      <c r="JJ1621" s="68"/>
    </row>
    <row r="1622" spans="3:270" s="64" customFormat="1" x14ac:dyDescent="0.15">
      <c r="C1622" s="65"/>
      <c r="G1622" s="66"/>
      <c r="H1622" s="66"/>
      <c r="Y1622" s="68"/>
      <c r="AP1622" s="68"/>
      <c r="BX1622" s="68"/>
      <c r="DF1622" s="68"/>
      <c r="DW1622" s="68"/>
      <c r="EN1622" s="68"/>
      <c r="FI1622" s="68"/>
      <c r="FJ1622" s="68"/>
      <c r="FK1622" s="68"/>
      <c r="GB1622" s="68"/>
      <c r="GS1622" s="68"/>
      <c r="HK1622" s="68"/>
      <c r="IB1622" s="68"/>
      <c r="IS1622" s="68"/>
      <c r="JJ1622" s="68"/>
    </row>
    <row r="1623" spans="3:270" s="64" customFormat="1" x14ac:dyDescent="0.15">
      <c r="C1623" s="65"/>
      <c r="G1623" s="66"/>
      <c r="H1623" s="66"/>
      <c r="Y1623" s="68"/>
      <c r="AP1623" s="68"/>
      <c r="BX1623" s="68"/>
      <c r="DF1623" s="68"/>
      <c r="DW1623" s="68"/>
      <c r="EN1623" s="68"/>
      <c r="FI1623" s="68"/>
      <c r="FJ1623" s="68"/>
      <c r="FK1623" s="68"/>
      <c r="GB1623" s="68"/>
      <c r="GS1623" s="68"/>
      <c r="HK1623" s="68"/>
      <c r="IB1623" s="68"/>
      <c r="IS1623" s="68"/>
      <c r="JJ1623" s="68"/>
    </row>
    <row r="1624" spans="3:270" s="64" customFormat="1" x14ac:dyDescent="0.15">
      <c r="C1624" s="65"/>
      <c r="G1624" s="66"/>
      <c r="H1624" s="66"/>
      <c r="Y1624" s="68"/>
      <c r="AP1624" s="68"/>
      <c r="BX1624" s="68"/>
      <c r="DF1624" s="68"/>
      <c r="DW1624" s="68"/>
      <c r="EN1624" s="68"/>
      <c r="FI1624" s="68"/>
      <c r="FJ1624" s="68"/>
      <c r="FK1624" s="68"/>
      <c r="GB1624" s="68"/>
      <c r="GS1624" s="68"/>
      <c r="HK1624" s="68"/>
      <c r="IB1624" s="68"/>
      <c r="IS1624" s="68"/>
      <c r="JJ1624" s="68"/>
    </row>
    <row r="1625" spans="3:270" s="64" customFormat="1" x14ac:dyDescent="0.15">
      <c r="C1625" s="65"/>
      <c r="G1625" s="66"/>
      <c r="H1625" s="66"/>
      <c r="Y1625" s="68"/>
      <c r="AP1625" s="68"/>
      <c r="BX1625" s="68"/>
      <c r="DF1625" s="68"/>
      <c r="DW1625" s="68"/>
      <c r="EN1625" s="68"/>
      <c r="FI1625" s="68"/>
      <c r="FJ1625" s="68"/>
      <c r="FK1625" s="68"/>
      <c r="GB1625" s="68"/>
      <c r="GS1625" s="68"/>
      <c r="HK1625" s="68"/>
      <c r="IB1625" s="68"/>
      <c r="IS1625" s="68"/>
      <c r="JJ1625" s="68"/>
    </row>
    <row r="1626" spans="3:270" s="64" customFormat="1" x14ac:dyDescent="0.15">
      <c r="C1626" s="65"/>
      <c r="G1626" s="66"/>
      <c r="H1626" s="66"/>
      <c r="Y1626" s="68"/>
      <c r="AP1626" s="68"/>
      <c r="BX1626" s="68"/>
      <c r="DF1626" s="68"/>
      <c r="DW1626" s="68"/>
      <c r="EN1626" s="68"/>
      <c r="FI1626" s="68"/>
      <c r="FJ1626" s="68"/>
      <c r="FK1626" s="68"/>
      <c r="GB1626" s="68"/>
      <c r="GS1626" s="68"/>
      <c r="HK1626" s="68"/>
      <c r="IB1626" s="68"/>
      <c r="IS1626" s="68"/>
      <c r="JJ1626" s="68"/>
    </row>
    <row r="1627" spans="3:270" s="64" customFormat="1" x14ac:dyDescent="0.15">
      <c r="C1627" s="65"/>
      <c r="G1627" s="66"/>
      <c r="H1627" s="66"/>
      <c r="Y1627" s="68"/>
      <c r="AP1627" s="68"/>
      <c r="BX1627" s="68"/>
      <c r="DF1627" s="68"/>
      <c r="DW1627" s="68"/>
      <c r="EN1627" s="68"/>
      <c r="FI1627" s="68"/>
      <c r="FJ1627" s="68"/>
      <c r="FK1627" s="68"/>
      <c r="GB1627" s="68"/>
      <c r="GS1627" s="68"/>
      <c r="HK1627" s="68"/>
      <c r="IB1627" s="68"/>
      <c r="IS1627" s="68"/>
      <c r="JJ1627" s="68"/>
    </row>
  </sheetData>
  <autoFilter ref="A8:KJ54" xr:uid="{00000000-0009-0000-0000-000000000000}"/>
  <mergeCells count="30">
    <mergeCell ref="I7:X7"/>
    <mergeCell ref="Z7:AO7"/>
    <mergeCell ref="AQ7:BF7"/>
    <mergeCell ref="BH7:BW7"/>
    <mergeCell ref="BY7:CN7"/>
    <mergeCell ref="A2:IR2"/>
    <mergeCell ref="A3:IR3"/>
    <mergeCell ref="A4:IR4"/>
    <mergeCell ref="A5:IR5"/>
    <mergeCell ref="A6:IR6"/>
    <mergeCell ref="KA7:KA8"/>
    <mergeCell ref="CP7:DE7"/>
    <mergeCell ref="DG7:DV7"/>
    <mergeCell ref="DX7:EM7"/>
    <mergeCell ref="EO7:FD7"/>
    <mergeCell ref="FL7:GA7"/>
    <mergeCell ref="GC7:GR7"/>
    <mergeCell ref="GT7:HI7"/>
    <mergeCell ref="HL7:IA7"/>
    <mergeCell ref="IC7:IR7"/>
    <mergeCell ref="IT7:JI7"/>
    <mergeCell ref="JK7:JZ7"/>
    <mergeCell ref="KH7:KH8"/>
    <mergeCell ref="KI7:KI8"/>
    <mergeCell ref="KB7:KB8"/>
    <mergeCell ref="KC7:KC8"/>
    <mergeCell ref="KD7:KD8"/>
    <mergeCell ref="KE7:KE8"/>
    <mergeCell ref="KF7:KF8"/>
    <mergeCell ref="KG7:KG8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66"/>
  <sheetViews>
    <sheetView zoomScaleNormal="100" workbookViewId="0">
      <selection activeCell="S6" sqref="S6"/>
    </sheetView>
  </sheetViews>
  <sheetFormatPr baseColWidth="10" defaultColWidth="11.42578125" defaultRowHeight="15" x14ac:dyDescent="0.2"/>
  <cols>
    <col min="1" max="1" width="44.7109375" style="75" customWidth="1"/>
    <col min="2" max="2" width="39.42578125" style="75" customWidth="1"/>
    <col min="3" max="3" width="21.28515625" style="75" bestFit="1" customWidth="1"/>
    <col min="4" max="4" width="21.140625" style="75" hidden="1" customWidth="1"/>
    <col min="5" max="18" width="5.5703125" style="75" hidden="1" customWidth="1"/>
    <col min="19" max="19" width="15.42578125" style="75" bestFit="1" customWidth="1"/>
    <col min="20" max="27" width="5.5703125" style="75" customWidth="1"/>
    <col min="28" max="28" width="7.28515625" style="75" customWidth="1"/>
    <col min="29" max="16384" width="11.42578125" style="75"/>
  </cols>
  <sheetData>
    <row r="1" spans="1:13" x14ac:dyDescent="0.2">
      <c r="A1" s="130" t="s">
        <v>0</v>
      </c>
      <c r="B1" s="130"/>
      <c r="C1" s="130"/>
    </row>
    <row r="2" spans="1:13" ht="17.25" customHeight="1" x14ac:dyDescent="0.2">
      <c r="A2" s="130" t="s">
        <v>143</v>
      </c>
      <c r="B2" s="130"/>
      <c r="C2" s="130"/>
    </row>
    <row r="3" spans="1:13" ht="76.5" customHeight="1" x14ac:dyDescent="0.2">
      <c r="A3" s="130" t="s">
        <v>144</v>
      </c>
      <c r="B3" s="130"/>
      <c r="C3" s="130"/>
    </row>
    <row r="4" spans="1:13" x14ac:dyDescent="0.2">
      <c r="A4" s="76"/>
    </row>
    <row r="6" spans="1:13" ht="15.75" thickBot="1" x14ac:dyDescent="0.25"/>
    <row r="7" spans="1:13" x14ac:dyDescent="0.2">
      <c r="A7" s="77" t="s">
        <v>145</v>
      </c>
      <c r="B7" s="78" t="s">
        <v>146</v>
      </c>
      <c r="C7" s="79" t="s">
        <v>147</v>
      </c>
    </row>
    <row r="8" spans="1:13" ht="30" x14ac:dyDescent="0.2">
      <c r="A8" s="80" t="s">
        <v>34</v>
      </c>
      <c r="B8" s="81" t="s">
        <v>157</v>
      </c>
      <c r="C8" s="82">
        <v>28676620</v>
      </c>
      <c r="E8" s="97">
        <v>7</v>
      </c>
      <c r="F8" s="97">
        <v>9</v>
      </c>
      <c r="G8" s="97">
        <v>10</v>
      </c>
      <c r="H8" s="97">
        <v>11</v>
      </c>
      <c r="I8" s="97">
        <v>23</v>
      </c>
    </row>
    <row r="9" spans="1:13" ht="30" x14ac:dyDescent="0.2">
      <c r="A9" s="80" t="s">
        <v>35</v>
      </c>
      <c r="B9" s="81" t="s">
        <v>158</v>
      </c>
      <c r="C9" s="82">
        <v>78750630</v>
      </c>
      <c r="E9" s="97">
        <v>1</v>
      </c>
      <c r="F9" s="97">
        <v>2</v>
      </c>
      <c r="G9" s="97">
        <v>8</v>
      </c>
      <c r="H9" s="97">
        <v>14</v>
      </c>
      <c r="I9" s="97">
        <v>17</v>
      </c>
      <c r="J9" s="97">
        <v>22</v>
      </c>
      <c r="K9" s="97">
        <v>26</v>
      </c>
      <c r="L9" s="97">
        <v>30</v>
      </c>
      <c r="M9" s="97">
        <v>34</v>
      </c>
    </row>
    <row r="10" spans="1:13" x14ac:dyDescent="0.2">
      <c r="A10" s="83" t="s">
        <v>36</v>
      </c>
      <c r="B10" s="84" t="s">
        <v>148</v>
      </c>
      <c r="C10" s="82">
        <v>267441314</v>
      </c>
      <c r="E10" s="35">
        <v>41</v>
      </c>
      <c r="F10" s="35">
        <v>42</v>
      </c>
    </row>
    <row r="11" spans="1:13" ht="30" x14ac:dyDescent="0.2">
      <c r="A11" s="83" t="s">
        <v>37</v>
      </c>
      <c r="B11" s="84">
        <v>37</v>
      </c>
      <c r="C11" s="82">
        <v>40722990</v>
      </c>
      <c r="E11" s="35">
        <v>37</v>
      </c>
    </row>
    <row r="12" spans="1:13" x14ac:dyDescent="0.2">
      <c r="A12" s="83" t="s">
        <v>40</v>
      </c>
      <c r="B12" s="84">
        <v>6</v>
      </c>
      <c r="C12" s="82">
        <v>13984680</v>
      </c>
      <c r="E12" s="35">
        <v>6</v>
      </c>
    </row>
    <row r="13" spans="1:13" x14ac:dyDescent="0.2">
      <c r="A13" s="80" t="s">
        <v>41</v>
      </c>
      <c r="B13" s="84" t="s">
        <v>149</v>
      </c>
      <c r="C13" s="82">
        <v>23340660</v>
      </c>
      <c r="E13" s="35">
        <v>27</v>
      </c>
      <c r="F13" s="35">
        <v>28</v>
      </c>
      <c r="G13" s="35">
        <v>29</v>
      </c>
      <c r="H13" s="35">
        <v>31</v>
      </c>
      <c r="I13" s="35">
        <v>43</v>
      </c>
      <c r="J13" s="35">
        <v>44</v>
      </c>
    </row>
    <row r="14" spans="1:13" x14ac:dyDescent="0.2">
      <c r="A14" s="80" t="s">
        <v>42</v>
      </c>
      <c r="B14" s="81" t="s">
        <v>160</v>
      </c>
      <c r="C14" s="82">
        <v>29265023.829999998</v>
      </c>
      <c r="E14" s="35">
        <v>13</v>
      </c>
      <c r="F14" s="35">
        <v>33</v>
      </c>
      <c r="H14" s="107"/>
    </row>
    <row r="15" spans="1:13" x14ac:dyDescent="0.2">
      <c r="A15" s="80" t="s">
        <v>43</v>
      </c>
      <c r="B15" s="81">
        <v>19</v>
      </c>
      <c r="C15" s="82">
        <v>109742752</v>
      </c>
      <c r="E15" s="97">
        <v>19</v>
      </c>
      <c r="F15" s="107"/>
      <c r="G15" s="107"/>
      <c r="H15" s="107"/>
    </row>
    <row r="16" spans="1:13" x14ac:dyDescent="0.2">
      <c r="A16" s="80" t="s">
        <v>45</v>
      </c>
      <c r="B16" s="81">
        <v>25</v>
      </c>
      <c r="C16" s="82">
        <v>17269280</v>
      </c>
      <c r="E16" s="35">
        <v>25</v>
      </c>
    </row>
    <row r="17" spans="1:34" ht="16.5" thickBot="1" x14ac:dyDescent="0.3">
      <c r="A17" s="85" t="s">
        <v>46</v>
      </c>
      <c r="B17" s="86" t="s">
        <v>161</v>
      </c>
      <c r="C17" s="87">
        <v>76636000</v>
      </c>
      <c r="E17" s="35">
        <v>18</v>
      </c>
      <c r="F17" s="35">
        <v>38</v>
      </c>
      <c r="G17" s="35">
        <v>39</v>
      </c>
      <c r="AF17"/>
    </row>
    <row r="18" spans="1:34" ht="15.75" x14ac:dyDescent="0.25">
      <c r="AF18"/>
      <c r="AH18"/>
    </row>
    <row r="19" spans="1:34" ht="15.75" x14ac:dyDescent="0.25">
      <c r="AF19"/>
      <c r="AH19"/>
    </row>
    <row r="20" spans="1:34" ht="15.75" x14ac:dyDescent="0.25">
      <c r="A20" s="128" t="s">
        <v>150</v>
      </c>
      <c r="B20" s="128"/>
      <c r="C20" s="128"/>
      <c r="AF20"/>
    </row>
    <row r="21" spans="1:34" ht="15.75" x14ac:dyDescent="0.25">
      <c r="A21" s="127">
        <f>SUM(C8:C17)</f>
        <v>685829949.82999992</v>
      </c>
      <c r="B21" s="127"/>
      <c r="C21" s="127"/>
      <c r="G21" s="88"/>
      <c r="AF21"/>
    </row>
    <row r="22" spans="1:34" ht="15.75" x14ac:dyDescent="0.25">
      <c r="A22" s="128" t="s">
        <v>151</v>
      </c>
      <c r="B22" s="128"/>
      <c r="C22" s="128"/>
      <c r="G22" s="88"/>
      <c r="AF22"/>
    </row>
    <row r="23" spans="1:34" ht="15.75" x14ac:dyDescent="0.25">
      <c r="A23" s="129">
        <f>+A21/A35</f>
        <v>0.80961967693208681</v>
      </c>
      <c r="B23" s="129"/>
      <c r="C23" s="129"/>
      <c r="D23" s="89">
        <f>+A21/A35</f>
        <v>0.80961967693208681</v>
      </c>
      <c r="G23" s="88"/>
      <c r="AF23"/>
    </row>
    <row r="24" spans="1:34" ht="15.75" x14ac:dyDescent="0.25">
      <c r="A24" s="128" t="s">
        <v>152</v>
      </c>
      <c r="B24" s="128"/>
      <c r="C24" s="128"/>
      <c r="AF24"/>
    </row>
    <row r="25" spans="1:34" ht="15.75" x14ac:dyDescent="0.25">
      <c r="A25" s="127">
        <v>46377456.554666758</v>
      </c>
      <c r="B25" s="127"/>
      <c r="C25" s="127"/>
      <c r="AF25"/>
    </row>
    <row r="26" spans="1:34" ht="15.75" x14ac:dyDescent="0.25">
      <c r="A26" s="90"/>
      <c r="B26" s="90"/>
      <c r="C26" s="90"/>
      <c r="AF26"/>
    </row>
    <row r="27" spans="1:34" ht="15.75" x14ac:dyDescent="0.25">
      <c r="A27" s="128" t="s">
        <v>153</v>
      </c>
      <c r="B27" s="128"/>
      <c r="C27" s="128"/>
      <c r="S27" s="91"/>
      <c r="T27" s="91"/>
      <c r="U27" s="91"/>
      <c r="V27" s="91"/>
      <c r="W27" s="91"/>
      <c r="X27" s="91"/>
      <c r="Y27" s="91"/>
      <c r="Z27" s="91"/>
      <c r="AA27" s="91"/>
      <c r="AF27"/>
    </row>
    <row r="28" spans="1:34" ht="15.75" x14ac:dyDescent="0.25">
      <c r="A28" s="131" t="s">
        <v>159</v>
      </c>
      <c r="B28" s="131"/>
      <c r="C28" s="131"/>
      <c r="D28" s="92" t="s">
        <v>154</v>
      </c>
      <c r="E28" s="97">
        <v>3</v>
      </c>
      <c r="F28" s="97">
        <v>4</v>
      </c>
      <c r="G28" s="97">
        <v>5</v>
      </c>
      <c r="H28" s="97">
        <v>12</v>
      </c>
      <c r="I28" s="97">
        <v>15</v>
      </c>
      <c r="J28" s="97">
        <v>16</v>
      </c>
      <c r="K28" s="97">
        <v>20</v>
      </c>
      <c r="L28" s="97">
        <v>21</v>
      </c>
      <c r="M28" s="97">
        <v>24</v>
      </c>
      <c r="N28" s="97">
        <v>32</v>
      </c>
      <c r="O28" s="97">
        <v>35</v>
      </c>
      <c r="P28" s="97">
        <v>36</v>
      </c>
      <c r="Q28" s="97">
        <v>40</v>
      </c>
      <c r="R28" s="97">
        <v>45</v>
      </c>
      <c r="AF28"/>
    </row>
    <row r="29" spans="1:34" ht="15.75" x14ac:dyDescent="0.25">
      <c r="A29" s="128" t="s">
        <v>155</v>
      </c>
      <c r="B29" s="128"/>
      <c r="C29" s="128"/>
      <c r="AF29"/>
    </row>
    <row r="30" spans="1:34" ht="15.75" x14ac:dyDescent="0.25">
      <c r="A30" s="127">
        <v>114893978.83466667</v>
      </c>
      <c r="B30" s="127"/>
      <c r="C30" s="127"/>
      <c r="AF30"/>
    </row>
    <row r="31" spans="1:34" x14ac:dyDescent="0.2">
      <c r="A31" s="128" t="s">
        <v>156</v>
      </c>
      <c r="B31" s="128"/>
      <c r="C31" s="128"/>
      <c r="D31" s="89"/>
    </row>
    <row r="32" spans="1:34" x14ac:dyDescent="0.2">
      <c r="A32" s="129">
        <f>+A30/A35</f>
        <v>0.13563190999258967</v>
      </c>
      <c r="B32" s="129"/>
      <c r="C32" s="129"/>
      <c r="D32" s="89">
        <f>+A30/A35</f>
        <v>0.13563190999258967</v>
      </c>
    </row>
    <row r="33" spans="1:16" x14ac:dyDescent="0.2">
      <c r="D33" s="93"/>
    </row>
    <row r="34" spans="1:16" x14ac:dyDescent="0.2">
      <c r="A34" s="128" t="s">
        <v>162</v>
      </c>
      <c r="B34" s="128"/>
      <c r="C34" s="128"/>
      <c r="D34" s="93"/>
    </row>
    <row r="35" spans="1:16" ht="15.75" customHeight="1" x14ac:dyDescent="0.2">
      <c r="A35" s="127">
        <v>847101385.21933341</v>
      </c>
      <c r="B35" s="127"/>
      <c r="C35" s="127"/>
      <c r="D35" s="93"/>
    </row>
    <row r="36" spans="1:16" x14ac:dyDescent="0.2">
      <c r="D36" s="93"/>
    </row>
    <row r="37" spans="1:16" x14ac:dyDescent="0.2">
      <c r="C37" s="94"/>
    </row>
    <row r="46" spans="1:16" ht="15.75" x14ac:dyDescent="0.25">
      <c r="P46"/>
    </row>
    <row r="47" spans="1:16" ht="15.75" x14ac:dyDescent="0.25">
      <c r="P47"/>
    </row>
    <row r="48" spans="1:16" ht="15.75" x14ac:dyDescent="0.25">
      <c r="P48"/>
    </row>
    <row r="49" spans="16:16" ht="15.75" x14ac:dyDescent="0.25">
      <c r="P49"/>
    </row>
    <row r="50" spans="16:16" ht="15.75" x14ac:dyDescent="0.25">
      <c r="P50"/>
    </row>
    <row r="51" spans="16:16" ht="15.75" x14ac:dyDescent="0.25">
      <c r="P51"/>
    </row>
    <row r="52" spans="16:16" ht="15.75" x14ac:dyDescent="0.25">
      <c r="P52"/>
    </row>
    <row r="53" spans="16:16" ht="15.75" x14ac:dyDescent="0.25">
      <c r="P53"/>
    </row>
    <row r="54" spans="16:16" ht="15.75" x14ac:dyDescent="0.25">
      <c r="P54"/>
    </row>
    <row r="55" spans="16:16" ht="15.75" x14ac:dyDescent="0.25">
      <c r="P55"/>
    </row>
    <row r="56" spans="16:16" ht="15.75" x14ac:dyDescent="0.25">
      <c r="P56"/>
    </row>
    <row r="57" spans="16:16" ht="15.75" x14ac:dyDescent="0.25">
      <c r="P57"/>
    </row>
    <row r="58" spans="16:16" ht="15.75" x14ac:dyDescent="0.25">
      <c r="P58"/>
    </row>
    <row r="59" spans="16:16" ht="15.75" x14ac:dyDescent="0.25">
      <c r="P59"/>
    </row>
    <row r="60" spans="16:16" ht="15.75" x14ac:dyDescent="0.25">
      <c r="P60"/>
    </row>
    <row r="61" spans="16:16" ht="15.75" x14ac:dyDescent="0.25">
      <c r="P61"/>
    </row>
    <row r="62" spans="16:16" ht="15.75" x14ac:dyDescent="0.25">
      <c r="P62"/>
    </row>
    <row r="63" spans="16:16" ht="15.75" x14ac:dyDescent="0.25">
      <c r="P63"/>
    </row>
    <row r="64" spans="16:16" ht="15.75" x14ac:dyDescent="0.25">
      <c r="P64"/>
    </row>
    <row r="65" spans="16:16" ht="15.75" x14ac:dyDescent="0.25">
      <c r="P65"/>
    </row>
    <row r="66" spans="16:16" ht="15.75" x14ac:dyDescent="0.25">
      <c r="P66"/>
    </row>
  </sheetData>
  <protectedRanges>
    <protectedRange password="F16F" sqref="A1:C3" name="Rango1_1_1"/>
  </protectedRanges>
  <sortState xmlns:xlrd2="http://schemas.microsoft.com/office/spreadsheetml/2017/richdata2" ref="O6:O18">
    <sortCondition ref="O6"/>
  </sortState>
  <mergeCells count="17">
    <mergeCell ref="A29:C29"/>
    <mergeCell ref="A1:C1"/>
    <mergeCell ref="A2:C2"/>
    <mergeCell ref="A3:C3"/>
    <mergeCell ref="A20:C20"/>
    <mergeCell ref="A21:C21"/>
    <mergeCell ref="A22:C22"/>
    <mergeCell ref="A23:C23"/>
    <mergeCell ref="A24:C24"/>
    <mergeCell ref="A25:C25"/>
    <mergeCell ref="A27:C27"/>
    <mergeCell ref="A28:C28"/>
    <mergeCell ref="A30:C30"/>
    <mergeCell ref="A31:C31"/>
    <mergeCell ref="A32:C32"/>
    <mergeCell ref="A34:C34"/>
    <mergeCell ref="A35:C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ASIGNACION DE PUNTAJE OPCION 2</vt:lpstr>
      <vt:lpstr>ADJUDICACION OPCION 2</vt:lpstr>
      <vt:lpstr>'ASIGNACION DE PUNTAJE OPCION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57300</cp:lastModifiedBy>
  <dcterms:created xsi:type="dcterms:W3CDTF">2021-11-22T23:24:24Z</dcterms:created>
  <dcterms:modified xsi:type="dcterms:W3CDTF">2021-11-29T22:35:14Z</dcterms:modified>
</cp:coreProperties>
</file>