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williama\Desktop\"/>
    </mc:Choice>
  </mc:AlternateContent>
  <xr:revisionPtr revIDLastSave="0" documentId="13_ncr:1_{F06E50CF-92DA-4965-9F6D-2931A2F65D7F}" xr6:coauthVersionLast="47" xr6:coauthVersionMax="47" xr10:uidLastSave="{00000000-0000-0000-0000-000000000000}"/>
  <bookViews>
    <workbookView xWindow="-120" yWindow="-120" windowWidth="20730" windowHeight="11040" tabRatio="638" xr2:uid="{00000000-000D-0000-FFFF-FFFF00000000}"/>
  </bookViews>
  <sheets>
    <sheet name="GRUPO 1" sheetId="6" r:id="rId1"/>
    <sheet name="GRUPO 2" sheetId="7" r:id="rId2"/>
    <sheet name="GRUPO 4" sheetId="12" r:id="rId3"/>
  </sheets>
  <definedNames>
    <definedName name="_xlnm.Print_Area" localSheetId="0">'GRUPO 1'!$A$1:$F$9</definedName>
    <definedName name="_xlnm.Print_Titles" localSheetId="0">'GRUPO 1'!$2:$2</definedName>
    <definedName name="_xlnm.Print_Titles" localSheetId="1">'GRUPO 2'!$2:$2</definedName>
    <definedName name="_xlnm.Print_Titles" localSheetId="2">'GRUPO 4'!$2:$2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12" l="1"/>
  <c r="D12" i="12"/>
  <c r="F12" i="12"/>
  <c r="F5" i="12"/>
  <c r="F6" i="6"/>
  <c r="F12" i="7"/>
  <c r="D6" i="7"/>
  <c r="F5" i="7"/>
  <c r="F6" i="7" s="1"/>
  <c r="F14" i="6"/>
  <c r="F7" i="6"/>
  <c r="F5" i="6"/>
  <c r="D15" i="6"/>
  <c r="D6" i="12"/>
  <c r="F15" i="6" l="1"/>
  <c r="F6" i="12"/>
  <c r="D8" i="6" l="1"/>
  <c r="F13" i="7" l="1"/>
  <c r="D13" i="7"/>
  <c r="F8" i="6" l="1"/>
</calcChain>
</file>

<file path=xl/sharedStrings.xml><?xml version="1.0" encoding="utf-8"?>
<sst xmlns="http://schemas.openxmlformats.org/spreadsheetml/2006/main" count="88" uniqueCount="38">
  <si>
    <t>VERIFICACION TECNICA HABILITANTE GRUPO 1</t>
  </si>
  <si>
    <t>EXPERIENCIA REQUERIDA</t>
  </si>
  <si>
    <t>CONTRATO</t>
  </si>
  <si>
    <t>NOMBRE</t>
  </si>
  <si>
    <t>PRIMA CERTIFICADA</t>
  </si>
  <si>
    <t>SMMLV</t>
  </si>
  <si>
    <t>TOTAL VERIFICACION</t>
  </si>
  <si>
    <t>CUMPLE / NO CUMPLE</t>
  </si>
  <si>
    <t>CUMPLE</t>
  </si>
  <si>
    <t xml:space="preserve">PREVISORA SEGUROS </t>
  </si>
  <si>
    <t>ASEGURADORA SOLIDARIA</t>
  </si>
  <si>
    <t>VERIFICACION TECNICA HABILITANTE GRUPO 4</t>
  </si>
  <si>
    <t>UT  SOLIDARIA  - MAPFRE</t>
  </si>
  <si>
    <t>UNIVERSIDAD DISTRITAL FRANCISCO JOSE DE CALDAS</t>
  </si>
  <si>
    <t>SECRETARIA DISTRITAL DE INTEGRACION SOCIAL</t>
  </si>
  <si>
    <t>VIGENCIA CONTRATO</t>
  </si>
  <si>
    <t>21/08/2017 - 21/08/2018</t>
  </si>
  <si>
    <t>25/07/2018 - 8/06/2020</t>
  </si>
  <si>
    <t>COMISION DE REGULACION DE ENERGIA Y GAS - CREG</t>
  </si>
  <si>
    <t>23/06/2020 - 23/06/2021</t>
  </si>
  <si>
    <t>MUNICIPIO SANTIAGO DE CALI</t>
  </si>
  <si>
    <t>24/05/2018 - 29/05/2019</t>
  </si>
  <si>
    <t>SEGUROS DEL ESTADO</t>
  </si>
  <si>
    <t>Primas iguales o superiores a 300 SMMLV
- Vigencia técnica dentro de los últimos diez (10) años; se aceptan clientes vigentes con vigencia no finalizada. Se aceptan primas emitidas para las pólizas de accidentes personales escolares y accidentes personales colectivo.</t>
  </si>
  <si>
    <t>SERVICIO NACIONAL DE APRENDIZAJE - SENA</t>
  </si>
  <si>
    <t>20/08/2020 - 9/10/2021</t>
  </si>
  <si>
    <t>Primas iguales o superiores a 40 SMMLV
- Vigencia técnica dentro de los últimos diez (10) años; se aceptan clientes vigentes con vigencia no finalizada.</t>
  </si>
  <si>
    <t>27/03/2015 - 15/11/2015</t>
  </si>
  <si>
    <t>POLICIA METROPOLITANA DE MANIZALES</t>
  </si>
  <si>
    <t>28/03/2018 - 31/12/2018</t>
  </si>
  <si>
    <t>Primas iguales o superiores a 2,499.31 SMMLV
Vigencia técnica dentro de los últimos diez (10) años; se aceptan clientes vigentes con vigencia no finalizada</t>
  </si>
  <si>
    <t>Primas iguales o superiores a 2,499.31 SMMLV
Vigencia técnica dentro de los últimos diez (10) años; se aceptan clientes vigentes con vigencia no finalizada</t>
  </si>
  <si>
    <t>UT AXA COLPATRIA - PREVISORA - SBS</t>
  </si>
  <si>
    <t xml:space="preserve">ASEGURADORA SOLIDARIA </t>
  </si>
  <si>
    <t>SECRETARÍA DE VIGILANCIA CONVIVENIA Y JUSTICIA</t>
  </si>
  <si>
    <t>UNIVERSIDAD DISTRITAL FRANCISCO JOSÉ DE CALDAS</t>
  </si>
  <si>
    <t>VERIFICACIÓN TÉCNICA HABILITANTE GRUPO 2</t>
  </si>
  <si>
    <t>TOTAL VERIFICACIÓN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</si>
</sst>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$&quot;\ #,##0;\-&quot;$&quot;\ #,##0"/>
    <numFmt numFmtId="6" formatCode="&quot;$&quot;\ #,##0;[Red]\-&quot;$&quot;\ #,##0"/>
    <numFmt numFmtId="44" formatCode="_-&quot;$&quot;\ * #,##0.00_-;\-&quot;$&quot;\ * #,##0.00_-;_-&quot;$&quot;\ * &quot;-&quot;??_-;_-@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b/>
      <sz val="12"/>
      <color theme="0"/>
      <name val="Arial Narrow"/>
      <family val="2"/>
    </font>
    <font>
      <b/>
      <sz val="14"/>
      <name val="Arial Narrow"/>
      <family val="2"/>
    </font>
    <font>
      <b/>
      <sz val="14"/>
      <color theme="1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44" fontId="2" fillId="0" borderId="0" applyFont="0" applyFill="0" applyBorder="0" applyAlignment="0" applyProtection="0"/>
    <xf numFmtId="0" fontId="1" fillId="0" borderId="0" applyNumberFormat="0" applyFill="0" applyBorder="0" applyAlignment="0" applyProtection="0"/>
  </cellStyleXfs>
  <cellXfs count="41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5" fontId="5" fillId="0" borderId="1" xfId="3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vertical="center" wrapText="1"/>
    </xf>
    <xf numFmtId="5" fontId="4" fillId="0" borderId="1" xfId="3" applyNumberFormat="1" applyFont="1" applyBorder="1" applyAlignment="1">
      <alignment vertical="center"/>
    </xf>
    <xf numFmtId="4" fontId="4" fillId="0" borderId="1" xfId="0" applyNumberFormat="1" applyFont="1" applyBorder="1" applyAlignment="1">
      <alignment horizontal="right" vertical="center" wrapText="1"/>
    </xf>
    <xf numFmtId="0" fontId="4" fillId="4" borderId="1" xfId="0" applyFont="1" applyFill="1" applyBorder="1" applyAlignment="1">
      <alignment horizontal="center" vertical="center"/>
    </xf>
    <xf numFmtId="5" fontId="5" fillId="0" borderId="1" xfId="3" applyNumberFormat="1" applyFont="1" applyBorder="1" applyAlignment="1">
      <alignment vertical="center"/>
    </xf>
    <xf numFmtId="4" fontId="5" fillId="0" borderId="1" xfId="0" applyNumberFormat="1" applyFont="1" applyBorder="1" applyAlignment="1">
      <alignment horizontal="right" vertical="center" wrapText="1"/>
    </xf>
    <xf numFmtId="6" fontId="5" fillId="0" borderId="0" xfId="0" applyNumberFormat="1" applyFont="1" applyAlignment="1">
      <alignment vertical="center"/>
    </xf>
    <xf numFmtId="5" fontId="4" fillId="4" borderId="1" xfId="3" applyNumberFormat="1" applyFont="1" applyFill="1" applyBorder="1" applyAlignment="1">
      <alignment vertical="center"/>
    </xf>
    <xf numFmtId="0" fontId="6" fillId="3" borderId="1" xfId="0" applyFont="1" applyFill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14" fontId="5" fillId="0" borderId="1" xfId="3" applyNumberFormat="1" applyFont="1" applyBorder="1" applyAlignment="1">
      <alignment horizontal="center" vertical="center"/>
    </xf>
    <xf numFmtId="0" fontId="7" fillId="5" borderId="1" xfId="0" applyFont="1" applyFill="1" applyBorder="1" applyAlignment="1">
      <alignment vertical="center" wrapText="1"/>
    </xf>
    <xf numFmtId="0" fontId="7" fillId="6" borderId="2" xfId="4" applyFont="1" applyFill="1" applyBorder="1" applyAlignment="1">
      <alignment horizontal="center" vertical="center" wrapText="1"/>
    </xf>
    <xf numFmtId="0" fontId="7" fillId="6" borderId="4" xfId="4" applyFont="1" applyFill="1" applyBorder="1" applyAlignment="1">
      <alignment horizontal="center" vertical="center" wrapText="1"/>
    </xf>
    <xf numFmtId="0" fontId="7" fillId="6" borderId="3" xfId="4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/>
    </xf>
    <xf numFmtId="0" fontId="7" fillId="5" borderId="2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justify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</cellXfs>
  <cellStyles count="5">
    <cellStyle name="Moneda" xfId="3" builtinId="4"/>
    <cellStyle name="Normal" xfId="0" builtinId="0"/>
    <cellStyle name="Normal 2 10" xfId="2" xr:uid="{00000000-0005-0000-0000-000002000000}"/>
    <cellStyle name="Normal 3" xfId="1" xr:uid="{00000000-0005-0000-0000-000003000000}"/>
    <cellStyle name="Normal_Slips Publicados_Condiciones Complementarias TRDM" xfId="4" xr:uid="{BEA6736E-83F6-4AD4-8817-EC453BBCB60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0"/>
  <sheetViews>
    <sheetView showGridLines="0" tabSelected="1" zoomScaleNormal="100" workbookViewId="0">
      <selection sqref="A1:F1"/>
    </sheetView>
  </sheetViews>
  <sheetFormatPr baseColWidth="10" defaultColWidth="0" defaultRowHeight="12.75" x14ac:dyDescent="0.25"/>
  <cols>
    <col min="1" max="1" width="41" style="1" customWidth="1"/>
    <col min="2" max="2" width="11.28515625" style="1" bestFit="1" customWidth="1"/>
    <col min="3" max="3" width="30.7109375" style="1" customWidth="1"/>
    <col min="4" max="5" width="20.42578125" style="1" customWidth="1"/>
    <col min="6" max="6" width="14.42578125" style="1" customWidth="1"/>
    <col min="7" max="7" width="7.140625" style="1" hidden="1" customWidth="1"/>
    <col min="8" max="8" width="7.5703125" style="1" hidden="1" customWidth="1"/>
    <col min="9" max="9" width="15.140625" style="1" hidden="1" customWidth="1"/>
    <col min="10" max="10" width="15.7109375" style="1" hidden="1" customWidth="1"/>
    <col min="11" max="11" width="15.140625" style="1" hidden="1" customWidth="1"/>
    <col min="12" max="12" width="15.85546875" style="1" hidden="1" customWidth="1"/>
    <col min="13" max="13" width="12.7109375" style="1" hidden="1" customWidth="1"/>
    <col min="14" max="16384" width="11.42578125" style="1" hidden="1"/>
  </cols>
  <sheetData>
    <row r="1" spans="1:9" ht="26.25" customHeight="1" x14ac:dyDescent="0.25">
      <c r="A1" s="27" t="s">
        <v>13</v>
      </c>
      <c r="B1" s="28"/>
      <c r="C1" s="28"/>
      <c r="D1" s="28"/>
      <c r="E1" s="28"/>
      <c r="F1" s="29"/>
    </row>
    <row r="2" spans="1:9" ht="30" customHeight="1" x14ac:dyDescent="0.25">
      <c r="A2" s="35" t="s">
        <v>0</v>
      </c>
      <c r="B2" s="36"/>
      <c r="C2" s="36"/>
      <c r="D2" s="36"/>
      <c r="E2" s="36"/>
      <c r="F2" s="37"/>
    </row>
    <row r="3" spans="1:9" s="2" customFormat="1" ht="18" x14ac:dyDescent="0.25">
      <c r="A3" s="20" t="s">
        <v>32</v>
      </c>
      <c r="B3" s="21"/>
      <c r="C3" s="21"/>
      <c r="D3" s="21"/>
      <c r="E3" s="21"/>
      <c r="F3" s="22"/>
    </row>
    <row r="4" spans="1:9" s="2" customFormat="1" ht="24" customHeight="1" x14ac:dyDescent="0.25">
      <c r="A4" s="3" t="s">
        <v>1</v>
      </c>
      <c r="B4" s="3" t="s">
        <v>2</v>
      </c>
      <c r="C4" s="3" t="s">
        <v>3</v>
      </c>
      <c r="D4" s="3" t="s">
        <v>4</v>
      </c>
      <c r="E4" s="3" t="s">
        <v>15</v>
      </c>
      <c r="F4" s="3" t="s">
        <v>5</v>
      </c>
    </row>
    <row r="5" spans="1:9" s="2" customFormat="1" ht="66" customHeight="1" x14ac:dyDescent="0.25">
      <c r="A5" s="30" t="s">
        <v>31</v>
      </c>
      <c r="B5" s="5">
        <v>55</v>
      </c>
      <c r="C5" s="5" t="s">
        <v>13</v>
      </c>
      <c r="D5" s="7">
        <v>1021105011</v>
      </c>
      <c r="E5" s="7" t="s">
        <v>16</v>
      </c>
      <c r="F5" s="13">
        <f>+D5/737717</f>
        <v>1384.1419012981944</v>
      </c>
    </row>
    <row r="6" spans="1:9" s="2" customFormat="1" ht="66" customHeight="1" x14ac:dyDescent="0.25">
      <c r="A6" s="31"/>
      <c r="B6" s="5">
        <v>100</v>
      </c>
      <c r="C6" s="5" t="s">
        <v>14</v>
      </c>
      <c r="D6" s="7">
        <v>1232067863</v>
      </c>
      <c r="E6" s="7" t="s">
        <v>17</v>
      </c>
      <c r="F6" s="13">
        <f>+D6/781242</f>
        <v>1577.0630137652608</v>
      </c>
    </row>
    <row r="7" spans="1:9" s="2" customFormat="1" ht="66" customHeight="1" x14ac:dyDescent="0.25">
      <c r="A7" s="31"/>
      <c r="B7" s="5">
        <v>78</v>
      </c>
      <c r="C7" s="5" t="s">
        <v>18</v>
      </c>
      <c r="D7" s="7">
        <v>423249682</v>
      </c>
      <c r="E7" s="7" t="s">
        <v>19</v>
      </c>
      <c r="F7" s="13">
        <f>+D7/877803</f>
        <v>482.16932728641848</v>
      </c>
      <c r="I7" s="14"/>
    </row>
    <row r="8" spans="1:9" s="2" customFormat="1" ht="15.75" x14ac:dyDescent="0.25">
      <c r="A8" s="23" t="s">
        <v>6</v>
      </c>
      <c r="B8" s="24"/>
      <c r="C8" s="25"/>
      <c r="D8" s="9">
        <f>SUM(D5:D7)</f>
        <v>2676422556</v>
      </c>
      <c r="E8" s="9"/>
      <c r="F8" s="10">
        <f>SUM(F5:F7)</f>
        <v>3443.3742423498738</v>
      </c>
    </row>
    <row r="9" spans="1:9" s="2" customFormat="1" ht="15.75" x14ac:dyDescent="0.25">
      <c r="A9" s="26" t="s">
        <v>7</v>
      </c>
      <c r="B9" s="26"/>
      <c r="C9" s="26"/>
      <c r="D9" s="26"/>
      <c r="E9" s="16"/>
      <c r="F9" s="11" t="s">
        <v>8</v>
      </c>
    </row>
    <row r="10" spans="1:9" s="2" customFormat="1" ht="15.75" x14ac:dyDescent="0.25"/>
    <row r="11" spans="1:9" s="2" customFormat="1" ht="15.75" x14ac:dyDescent="0.25"/>
    <row r="12" spans="1:9" s="2" customFormat="1" ht="18" x14ac:dyDescent="0.25">
      <c r="A12" s="32" t="s">
        <v>12</v>
      </c>
      <c r="B12" s="33"/>
      <c r="C12" s="33"/>
      <c r="D12" s="33"/>
      <c r="E12" s="33"/>
      <c r="F12" s="34"/>
    </row>
    <row r="13" spans="1:9" s="2" customFormat="1" ht="15.75" x14ac:dyDescent="0.25">
      <c r="A13" s="3" t="s">
        <v>1</v>
      </c>
      <c r="B13" s="3" t="s">
        <v>2</v>
      </c>
      <c r="C13" s="3" t="s">
        <v>3</v>
      </c>
      <c r="D13" s="3" t="s">
        <v>4</v>
      </c>
      <c r="E13" s="3" t="s">
        <v>15</v>
      </c>
      <c r="F13" s="3" t="s">
        <v>5</v>
      </c>
    </row>
    <row r="14" spans="1:9" s="2" customFormat="1" ht="136.5" customHeight="1" x14ac:dyDescent="0.25">
      <c r="A14" s="4" t="s">
        <v>30</v>
      </c>
      <c r="B14" s="5">
        <v>57</v>
      </c>
      <c r="C14" s="5" t="s">
        <v>20</v>
      </c>
      <c r="D14" s="12">
        <v>2325566648</v>
      </c>
      <c r="E14" s="7" t="s">
        <v>21</v>
      </c>
      <c r="F14" s="13">
        <f>+D14/781242</f>
        <v>2976.7557914193039</v>
      </c>
    </row>
    <row r="15" spans="1:9" s="2" customFormat="1" ht="15.75" x14ac:dyDescent="0.25">
      <c r="A15" s="23" t="s">
        <v>6</v>
      </c>
      <c r="B15" s="24"/>
      <c r="C15" s="25"/>
      <c r="D15" s="9">
        <f>SUM(D14:D14)</f>
        <v>2325566648</v>
      </c>
      <c r="E15" s="9"/>
      <c r="F15" s="10">
        <f>SUM(F14:F14)</f>
        <v>2976.7557914193039</v>
      </c>
    </row>
    <row r="16" spans="1:9" s="2" customFormat="1" ht="15.75" x14ac:dyDescent="0.25">
      <c r="A16" s="26" t="s">
        <v>7</v>
      </c>
      <c r="B16" s="26"/>
      <c r="C16" s="26"/>
      <c r="D16" s="26"/>
      <c r="E16" s="16"/>
      <c r="F16" s="11" t="s">
        <v>8</v>
      </c>
    </row>
    <row r="17" s="2" customFormat="1" ht="15.75" x14ac:dyDescent="0.25"/>
    <row r="18" s="2" customFormat="1" ht="15.75" x14ac:dyDescent="0.25"/>
    <row r="19" s="2" customFormat="1" ht="15.75" x14ac:dyDescent="0.25"/>
    <row r="20" s="2" customFormat="1" ht="15.75" x14ac:dyDescent="0.25"/>
  </sheetData>
  <mergeCells count="9">
    <mergeCell ref="A3:F3"/>
    <mergeCell ref="A15:C15"/>
    <mergeCell ref="A16:D16"/>
    <mergeCell ref="A1:F1"/>
    <mergeCell ref="A5:A7"/>
    <mergeCell ref="A9:D9"/>
    <mergeCell ref="A12:F12"/>
    <mergeCell ref="A2:F2"/>
    <mergeCell ref="A8:C8"/>
  </mergeCells>
  <printOptions horizontalCentered="1"/>
  <pageMargins left="0.59055118110236227" right="0.59055118110236227" top="0.59055118110236227" bottom="0.59055118110236227" header="0.31496062992125984" footer="0.31496062992125984"/>
  <pageSetup paperSize="122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4"/>
  <sheetViews>
    <sheetView showGridLines="0" zoomScaleNormal="100" workbookViewId="0">
      <selection activeCell="A4" sqref="A4"/>
    </sheetView>
  </sheetViews>
  <sheetFormatPr baseColWidth="10" defaultColWidth="0" defaultRowHeight="15.75" x14ac:dyDescent="0.25"/>
  <cols>
    <col min="1" max="1" width="42.140625" style="2" customWidth="1"/>
    <col min="2" max="2" width="11.28515625" style="2" bestFit="1" customWidth="1"/>
    <col min="3" max="3" width="36.85546875" style="2" customWidth="1"/>
    <col min="4" max="4" width="22.85546875" style="2" customWidth="1"/>
    <col min="5" max="5" width="23.42578125" style="2" customWidth="1"/>
    <col min="6" max="6" width="13.7109375" style="2" customWidth="1"/>
    <col min="7" max="7" width="7.140625" style="2" hidden="1" customWidth="1"/>
    <col min="8" max="8" width="7.5703125" style="2" hidden="1" customWidth="1"/>
    <col min="9" max="9" width="15.140625" style="2" hidden="1" customWidth="1"/>
    <col min="10" max="10" width="15.7109375" style="2" hidden="1" customWidth="1"/>
    <col min="11" max="11" width="15.140625" style="2" hidden="1" customWidth="1"/>
    <col min="12" max="12" width="15.85546875" style="2" hidden="1" customWidth="1"/>
    <col min="13" max="13" width="12.7109375" style="2" hidden="1" customWidth="1"/>
    <col min="14" max="16384" width="11.42578125" style="2" hidden="1"/>
  </cols>
  <sheetData>
    <row r="1" spans="1:7" ht="25.5" customHeight="1" x14ac:dyDescent="0.25">
      <c r="A1" s="27" t="s">
        <v>35</v>
      </c>
      <c r="B1" s="28"/>
      <c r="C1" s="28"/>
      <c r="D1" s="28"/>
      <c r="E1" s="28"/>
      <c r="F1" s="29"/>
      <c r="G1" s="19"/>
    </row>
    <row r="2" spans="1:7" ht="25.5" customHeight="1" x14ac:dyDescent="0.25">
      <c r="A2" s="35" t="s">
        <v>36</v>
      </c>
      <c r="B2" s="36"/>
      <c r="C2" s="36"/>
      <c r="D2" s="36"/>
      <c r="E2" s="36"/>
      <c r="F2" s="37"/>
    </row>
    <row r="3" spans="1:7" ht="18" x14ac:dyDescent="0.25">
      <c r="A3" s="32" t="s">
        <v>10</v>
      </c>
      <c r="B3" s="33"/>
      <c r="C3" s="33"/>
      <c r="D3" s="33"/>
      <c r="E3" s="33"/>
      <c r="F3" s="34"/>
    </row>
    <row r="4" spans="1:7" s="17" customFormat="1" ht="24" customHeight="1" x14ac:dyDescent="0.25">
      <c r="A4" s="3" t="s">
        <v>1</v>
      </c>
      <c r="B4" s="3" t="s">
        <v>2</v>
      </c>
      <c r="C4" s="3" t="s">
        <v>3</v>
      </c>
      <c r="D4" s="3" t="s">
        <v>4</v>
      </c>
      <c r="E4" s="3" t="s">
        <v>15</v>
      </c>
      <c r="F4" s="3" t="s">
        <v>5</v>
      </c>
    </row>
    <row r="5" spans="1:7" ht="150" customHeight="1" x14ac:dyDescent="0.25">
      <c r="A5" s="4" t="s">
        <v>23</v>
      </c>
      <c r="B5" s="5">
        <v>138</v>
      </c>
      <c r="C5" s="6" t="s">
        <v>24</v>
      </c>
      <c r="D5" s="7">
        <v>3938016282</v>
      </c>
      <c r="E5" s="7" t="s">
        <v>25</v>
      </c>
      <c r="F5" s="8">
        <f>D5/877803</f>
        <v>4486.2187552332362</v>
      </c>
    </row>
    <row r="6" spans="1:7" x14ac:dyDescent="0.25">
      <c r="A6" s="23" t="s">
        <v>37</v>
      </c>
      <c r="B6" s="24"/>
      <c r="C6" s="25"/>
      <c r="D6" s="9">
        <f>SUM(D5)</f>
        <v>3938016282</v>
      </c>
      <c r="E6" s="9"/>
      <c r="F6" s="10">
        <f>F5</f>
        <v>4486.2187552332362</v>
      </c>
    </row>
    <row r="7" spans="1:7" x14ac:dyDescent="0.25">
      <c r="A7" s="38" t="s">
        <v>7</v>
      </c>
      <c r="B7" s="39"/>
      <c r="C7" s="39"/>
      <c r="D7" s="39"/>
      <c r="E7" s="40"/>
      <c r="F7" s="11" t="s">
        <v>8</v>
      </c>
    </row>
    <row r="8" spans="1:7" ht="12" customHeight="1" x14ac:dyDescent="0.25"/>
    <row r="9" spans="1:7" ht="12" customHeight="1" x14ac:dyDescent="0.25"/>
    <row r="10" spans="1:7" ht="18" x14ac:dyDescent="0.25">
      <c r="A10" s="32" t="s">
        <v>22</v>
      </c>
      <c r="B10" s="33"/>
      <c r="C10" s="33"/>
      <c r="D10" s="33"/>
      <c r="E10" s="33"/>
      <c r="F10" s="34"/>
    </row>
    <row r="11" spans="1:7" ht="24" customHeight="1" x14ac:dyDescent="0.25">
      <c r="A11" s="3" t="s">
        <v>1</v>
      </c>
      <c r="B11" s="3" t="s">
        <v>2</v>
      </c>
      <c r="C11" s="3" t="s">
        <v>3</v>
      </c>
      <c r="D11" s="3" t="s">
        <v>4</v>
      </c>
      <c r="E11" s="3" t="s">
        <v>15</v>
      </c>
      <c r="F11" s="3" t="s">
        <v>5</v>
      </c>
    </row>
    <row r="12" spans="1:7" ht="149.25" customHeight="1" x14ac:dyDescent="0.25">
      <c r="A12" s="4" t="s">
        <v>23</v>
      </c>
      <c r="B12" s="5">
        <v>13</v>
      </c>
      <c r="C12" s="5" t="s">
        <v>20</v>
      </c>
      <c r="D12" s="12">
        <v>1771532449</v>
      </c>
      <c r="E12" s="7" t="s">
        <v>27</v>
      </c>
      <c r="F12" s="13">
        <f>D12/644350</f>
        <v>2749.3325816714519</v>
      </c>
    </row>
    <row r="13" spans="1:7" x14ac:dyDescent="0.25">
      <c r="A13" s="23" t="s">
        <v>6</v>
      </c>
      <c r="B13" s="24"/>
      <c r="C13" s="25"/>
      <c r="D13" s="15">
        <f>SUM(D12:D12)</f>
        <v>1771532449</v>
      </c>
      <c r="E13" s="15"/>
      <c r="F13" s="10">
        <f>SUM(F12:F12)</f>
        <v>2749.3325816714519</v>
      </c>
    </row>
    <row r="14" spans="1:7" x14ac:dyDescent="0.25">
      <c r="A14" s="26" t="s">
        <v>7</v>
      </c>
      <c r="B14" s="26"/>
      <c r="C14" s="26"/>
      <c r="D14" s="26"/>
      <c r="E14" s="16"/>
      <c r="F14" s="11" t="s">
        <v>8</v>
      </c>
    </row>
  </sheetData>
  <mergeCells count="8">
    <mergeCell ref="A13:C13"/>
    <mergeCell ref="A14:D14"/>
    <mergeCell ref="A10:F10"/>
    <mergeCell ref="A1:F1"/>
    <mergeCell ref="A6:C6"/>
    <mergeCell ref="A7:E7"/>
    <mergeCell ref="A2:F2"/>
    <mergeCell ref="A3:F3"/>
  </mergeCells>
  <printOptions horizontalCentered="1"/>
  <pageMargins left="0.59055118110236227" right="0.59055118110236227" top="0.59055118110236227" bottom="0.59055118110236227" header="0.31496062992125984" footer="0.31496062992125984"/>
  <pageSetup paperSize="122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064F7-492B-4B72-BC85-431970EB44CA}">
  <dimension ref="A1:M13"/>
  <sheetViews>
    <sheetView showGridLines="0" zoomScaleNormal="100" workbookViewId="0">
      <selection sqref="A1:F1"/>
    </sheetView>
  </sheetViews>
  <sheetFormatPr baseColWidth="10" defaultColWidth="0" defaultRowHeight="15.75" x14ac:dyDescent="0.25"/>
  <cols>
    <col min="1" max="1" width="28.140625" style="2" customWidth="1"/>
    <col min="2" max="2" width="11.28515625" style="2" bestFit="1" customWidth="1"/>
    <col min="3" max="3" width="30.7109375" style="2" customWidth="1"/>
    <col min="4" max="5" width="21.85546875" style="2" customWidth="1"/>
    <col min="6" max="6" width="13.7109375" style="2" customWidth="1"/>
    <col min="7" max="7" width="7.140625" style="2" hidden="1" customWidth="1"/>
    <col min="8" max="8" width="7.5703125" style="2" hidden="1" customWidth="1"/>
    <col min="9" max="9" width="15.140625" style="2" hidden="1" customWidth="1"/>
    <col min="10" max="10" width="15.7109375" style="2" hidden="1" customWidth="1"/>
    <col min="11" max="11" width="15.140625" style="2" hidden="1" customWidth="1"/>
    <col min="12" max="12" width="15.85546875" style="2" hidden="1" customWidth="1"/>
    <col min="13" max="13" width="12.7109375" style="2" hidden="1" customWidth="1"/>
    <col min="14" max="16384" width="11.42578125" style="2" hidden="1"/>
  </cols>
  <sheetData>
    <row r="1" spans="1:6" ht="18" x14ac:dyDescent="0.25">
      <c r="A1" s="27" t="s">
        <v>13</v>
      </c>
      <c r="B1" s="28"/>
      <c r="C1" s="28"/>
      <c r="D1" s="28"/>
      <c r="E1" s="28"/>
      <c r="F1" s="29"/>
    </row>
    <row r="2" spans="1:6" ht="18" x14ac:dyDescent="0.25">
      <c r="A2" s="35" t="s">
        <v>11</v>
      </c>
      <c r="B2" s="36"/>
      <c r="C2" s="36"/>
      <c r="D2" s="36"/>
      <c r="E2" s="36"/>
      <c r="F2" s="37"/>
    </row>
    <row r="3" spans="1:6" x14ac:dyDescent="0.25">
      <c r="A3" s="23" t="s">
        <v>9</v>
      </c>
      <c r="B3" s="24"/>
      <c r="C3" s="24"/>
      <c r="D3" s="24"/>
      <c r="E3" s="24"/>
      <c r="F3" s="25"/>
    </row>
    <row r="4" spans="1:6" ht="24" customHeight="1" x14ac:dyDescent="0.25">
      <c r="A4" s="3" t="s">
        <v>1</v>
      </c>
      <c r="B4" s="3" t="s">
        <v>2</v>
      </c>
      <c r="C4" s="3" t="s">
        <v>3</v>
      </c>
      <c r="D4" s="3" t="s">
        <v>4</v>
      </c>
      <c r="E4" s="3" t="s">
        <v>15</v>
      </c>
      <c r="F4" s="3" t="s">
        <v>5</v>
      </c>
    </row>
    <row r="5" spans="1:6" ht="148.5" customHeight="1" x14ac:dyDescent="0.25">
      <c r="A5" s="4" t="s">
        <v>26</v>
      </c>
      <c r="B5" s="5">
        <v>160</v>
      </c>
      <c r="C5" s="5" t="s">
        <v>28</v>
      </c>
      <c r="D5" s="12">
        <v>402513451</v>
      </c>
      <c r="E5" s="18" t="s">
        <v>29</v>
      </c>
      <c r="F5" s="13">
        <f>+D5/781242</f>
        <v>515.22249315832994</v>
      </c>
    </row>
    <row r="6" spans="1:6" x14ac:dyDescent="0.25">
      <c r="A6" s="23" t="s">
        <v>6</v>
      </c>
      <c r="B6" s="24"/>
      <c r="C6" s="25"/>
      <c r="D6" s="15">
        <f>SUM(D5:D5)</f>
        <v>402513451</v>
      </c>
      <c r="E6" s="15"/>
      <c r="F6" s="10">
        <f>SUM(F5:F5)</f>
        <v>515.22249315832994</v>
      </c>
    </row>
    <row r="7" spans="1:6" x14ac:dyDescent="0.25">
      <c r="A7" s="26" t="s">
        <v>7</v>
      </c>
      <c r="B7" s="26"/>
      <c r="C7" s="26"/>
      <c r="D7" s="26"/>
      <c r="E7" s="16"/>
      <c r="F7" s="11" t="s">
        <v>8</v>
      </c>
    </row>
    <row r="9" spans="1:6" x14ac:dyDescent="0.25">
      <c r="A9" s="23" t="s">
        <v>33</v>
      </c>
      <c r="B9" s="24"/>
      <c r="C9" s="24"/>
      <c r="D9" s="24"/>
      <c r="E9" s="24"/>
      <c r="F9" s="25"/>
    </row>
    <row r="10" spans="1:6" x14ac:dyDescent="0.25">
      <c r="A10" s="3" t="s">
        <v>1</v>
      </c>
      <c r="B10" s="3" t="s">
        <v>2</v>
      </c>
      <c r="C10" s="3" t="s">
        <v>3</v>
      </c>
      <c r="D10" s="3" t="s">
        <v>4</v>
      </c>
      <c r="E10" s="3" t="s">
        <v>15</v>
      </c>
      <c r="F10" s="3" t="s">
        <v>5</v>
      </c>
    </row>
    <row r="11" spans="1:6" ht="126" x14ac:dyDescent="0.25">
      <c r="A11" s="4" t="s">
        <v>26</v>
      </c>
      <c r="B11" s="5">
        <v>130</v>
      </c>
      <c r="C11" s="5" t="s">
        <v>34</v>
      </c>
      <c r="D11" s="12">
        <v>2041692700</v>
      </c>
      <c r="E11" s="7" t="s">
        <v>25</v>
      </c>
      <c r="F11" s="13">
        <f>+(16.140589569161)*365</f>
        <v>5891.3151927437639</v>
      </c>
    </row>
    <row r="12" spans="1:6" x14ac:dyDescent="0.25">
      <c r="A12" s="23" t="s">
        <v>6</v>
      </c>
      <c r="B12" s="24"/>
      <c r="C12" s="25"/>
      <c r="D12" s="15">
        <f>SUM(D11:D11)</f>
        <v>2041692700</v>
      </c>
      <c r="E12" s="15"/>
      <c r="F12" s="10">
        <f>SUM(F11:F11)</f>
        <v>5891.3151927437639</v>
      </c>
    </row>
    <row r="13" spans="1:6" x14ac:dyDescent="0.25">
      <c r="A13" s="26" t="s">
        <v>7</v>
      </c>
      <c r="B13" s="26"/>
      <c r="C13" s="26"/>
      <c r="D13" s="26"/>
      <c r="E13" s="16"/>
      <c r="F13" s="11" t="s">
        <v>8</v>
      </c>
    </row>
  </sheetData>
  <mergeCells count="8">
    <mergeCell ref="A9:F9"/>
    <mergeCell ref="A12:C12"/>
    <mergeCell ref="A13:D13"/>
    <mergeCell ref="A1:F1"/>
    <mergeCell ref="A6:C6"/>
    <mergeCell ref="A2:F2"/>
    <mergeCell ref="A3:F3"/>
    <mergeCell ref="A7:D7"/>
  </mergeCells>
  <printOptions horizontalCentered="1"/>
  <pageMargins left="0.59055118110236227" right="0.59055118110236227" top="0.59055118110236227" bottom="0.74803149606299213" header="0.31496062992125984" footer="0.31496062992125984"/>
  <pageSetup paperSize="122" scale="81" orientation="portrait" r:id="rId1"/>
  <rowBreaks count="1" manualBreakCount="1">
    <brk id="1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GRUPO 1</vt:lpstr>
      <vt:lpstr>GRUPO 2</vt:lpstr>
      <vt:lpstr>GRUPO 4</vt:lpstr>
      <vt:lpstr>'GRUPO 1'!Área_de_impresión</vt:lpstr>
      <vt:lpstr>'GRUPO 1'!Títulos_a_imprimir</vt:lpstr>
      <vt:lpstr>'GRUPO 2'!Títulos_a_imprimir</vt:lpstr>
      <vt:lpstr>'GRUPO 4'!Títulos_a_imprimir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Carlos Arturo Bejarano Sema</dc:creator>
  <cp:keywords/>
  <dc:description/>
  <cp:lastModifiedBy>William Araujo Ortiz</cp:lastModifiedBy>
  <cp:revision/>
  <dcterms:created xsi:type="dcterms:W3CDTF">2020-06-10T14:20:54Z</dcterms:created>
  <dcterms:modified xsi:type="dcterms:W3CDTF">2024-07-19T11:55:54Z</dcterms:modified>
  <cp:category/>
  <cp:contentStatus/>
</cp:coreProperties>
</file>