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D:\Eduard\Documents\2024 CONV\CONV 015 DE 2024 AUDIO\ADENDA 4\"/>
    </mc:Choice>
  </mc:AlternateContent>
  <xr:revisionPtr revIDLastSave="0" documentId="8_{0A62AFEE-55B1-4F0D-A325-8B48C25438CF}" xr6:coauthVersionLast="47" xr6:coauthVersionMax="47" xr10:uidLastSave="{00000000-0000-0000-0000-000000000000}"/>
  <bookViews>
    <workbookView xWindow="-93" yWindow="-93" windowWidth="17253" windowHeight="10133" tabRatio="417" xr2:uid="{00000000-000D-0000-FFFF-FFFF00000000}"/>
  </bookViews>
  <sheets>
    <sheet name="ANEXO No. 3" sheetId="5" r:id="rId1"/>
    <sheet name="Hoja1" sheetId="23" state="hidden" r:id="rId2"/>
  </sheets>
  <definedNames>
    <definedName name="_xlnm._FilterDatabase" localSheetId="0" hidden="1">'ANEXO No. 3'!$A$6:$S$68</definedName>
    <definedName name="_xlnm.Print_Area" localSheetId="0">'ANEXO No. 3'!$A$1:$P$74</definedName>
    <definedName name="_xlnm.Print_Titles" localSheetId="0">'ANEXO No. 3'!$2:$6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66" i="5" l="1"/>
  <c r="N66" i="5" s="1"/>
  <c r="M65" i="5"/>
  <c r="N65" i="5" s="1"/>
  <c r="M64" i="5"/>
  <c r="N64" i="5" s="1"/>
  <c r="M20" i="5"/>
  <c r="N20" i="5" s="1"/>
  <c r="M19" i="5"/>
  <c r="N19" i="5" s="1"/>
  <c r="M18" i="5"/>
  <c r="N18" i="5" s="1"/>
  <c r="M17" i="5"/>
  <c r="N17" i="5" s="1"/>
  <c r="M16" i="5"/>
  <c r="N16" i="5" s="1"/>
  <c r="M15" i="5"/>
  <c r="N15" i="5" s="1"/>
  <c r="M14" i="5"/>
  <c r="N14" i="5" s="1"/>
  <c r="M13" i="5"/>
  <c r="N13" i="5" s="1"/>
  <c r="M12" i="5"/>
  <c r="N12" i="5" s="1"/>
  <c r="M11" i="5"/>
  <c r="N11" i="5" s="1"/>
  <c r="M10" i="5"/>
  <c r="N10" i="5" s="1"/>
  <c r="M9" i="5"/>
  <c r="N9" i="5" s="1"/>
  <c r="H9" i="5"/>
  <c r="M8" i="5"/>
  <c r="N8" i="5" s="1"/>
  <c r="M7" i="5"/>
  <c r="H7" i="5"/>
  <c r="N7" i="5" s="1"/>
  <c r="M21" i="5" l="1"/>
  <c r="N21" i="5" s="1"/>
  <c r="N67" i="5" l="1"/>
</calcChain>
</file>

<file path=xl/sharedStrings.xml><?xml version="1.0" encoding="utf-8"?>
<sst xmlns="http://schemas.openxmlformats.org/spreadsheetml/2006/main" count="159" uniqueCount="131">
  <si>
    <t>UNIVERSIDAD DISTRITAL FRANCISCO JOSE DE CALDAS</t>
  </si>
  <si>
    <t>CONVOCATORIA PÚBLICA No. 015 DE 2024</t>
  </si>
  <si>
    <t>“CONTRATAR LA ADQUISICIÓN, INSTALACIÓN Y CONFIGURACIÓN DE EQUIPOS DEL GRUPO DE AUDIOVISUALES Y FOTOGRAFÍA CON DESTINO A LAS UNIDADES ACADÉMICAS DE LABORATORIOS DE LAS FACULTADES DE CIENCIAS MATEMÁTICAS Y NATURALES, INGENIERÍA, TECNOLÓGICA, CIENCIAS Y EDUCACIÓN Y DEL MEDIO AMBIENTE Y RECURSOS NATURALES DE LA UNIVERSIDAD DISTRITAL FRANCISCO JOSÉ DE CALDAS, DE ACUERDO CON LAS CONDICIONES Y ESPECIFICACIONES PREVISTAS.”</t>
  </si>
  <si>
    <t xml:space="preserve"> ANEXO No. 3 FORMULARIO DE ESPECIFICACIONES TÉCNICAS MÍNIMAS Y OFERTA ECONÓMICA</t>
  </si>
  <si>
    <t xml:space="preserve">ITEM </t>
  </si>
  <si>
    <t>FACULTAD</t>
  </si>
  <si>
    <t>LABORATORIO DE DESTINO</t>
  </si>
  <si>
    <t>UBICACIÓN DEL LABORATORIO</t>
  </si>
  <si>
    <t>NOMBRE EQUIPO</t>
  </si>
  <si>
    <t xml:space="preserve">ESPECIFICACIONES TÉCNICAS  </t>
  </si>
  <si>
    <t>CANTIDAD</t>
  </si>
  <si>
    <t>DESCRIPCION ITEM COTIZADO</t>
  </si>
  <si>
    <t>MARCA COTIZADA</t>
  </si>
  <si>
    <t>REFERENCIA</t>
  </si>
  <si>
    <t>VALOR UNITARIO</t>
  </si>
  <si>
    <t>VALOR IVA</t>
  </si>
  <si>
    <t>VALOR TOTAL DEL ÍTEM</t>
  </si>
  <si>
    <t>GARANTIA OFERTADA  EN AÑOS:  2 AÑOS
3 AÑOS
4 AÑOS
MAS DE 5 AÑOS (MÍNIMO 5 AÑOS Y UN (1) MESES MAS)</t>
  </si>
  <si>
    <t>Facultad Tecnológica (45)
Facultad de Ciencias y Educación (13)
Facultad de Ingeniería (3)</t>
  </si>
  <si>
    <t>Centro de Audiovisuales FT (45)
Centro de audiovisuales FCE (13)
Laboratorios de Ingeniería (3)</t>
  </si>
  <si>
    <t>Edificio Techné Piso 8
Macarena A
Sabio Caldas</t>
  </si>
  <si>
    <t>Pantalla interactiva de 86" con sistema de videoconferencia</t>
  </si>
  <si>
    <t>Facultad Tecnológica</t>
  </si>
  <si>
    <t>Centro de Audiovisuales</t>
  </si>
  <si>
    <t>Auditorio Lectus</t>
  </si>
  <si>
    <t>Pantalla LED tipo RENTAL</t>
  </si>
  <si>
    <t>Pantalla LED tipo RENTAL para exteriores, de mínimo 4 metros de largo por 2 metros de alto, con pitch máximo de 3.9. Fácil de transportar. Debe ser modular permitiendo configurar su tamaño para diferentes espacios de acuerdo a las necesidades.
Controlador/ procesador de pantalla LED a color, modos de reproducción sincrónica y asincrónica, con software para administración de contenidos, posibilidad de administración por medio de diferentes dispositivos por medio de conexión de internet, capacidad de carga mayor o igual a 1.3 millones de pixeles, con ancho superior o igual a 4096 pixeles y altura superior o igual a 4096 pixeles , conexión wifi. Funcionamiento a 110 v Salidas mínimas:  2 x puertos Gigabit Ethernet, 1 x conector de audio estereo, 1x conector HDMI 1.4. Entradas mínimas: 1 x puerto USB 3.0 (tipo A), 1x puesto USB (Tipo B), 1x Puerto Gigabit Ethernet, 1 x conector HDMI 1.4.
Incluye:
-Cables de alimentación, datos y conexión necesarios para su funcionamiento (longitud mínima de 30metros).
-Bumpers, soportes o estructuras necesarias para el montaje de la pantalla
-Maletines o racks para almacenar y transportar los gabinetes.
-Estructura Truss de mínimo 4 metros de altura x 6 metros de longitud, en aluminio, con elevadores con sus respectivos soportes, bases niveladoras y extensiones necesarias para su puesta en funcionamiento.
-Capacitación del funcionamiento de la pantalla y montaje</t>
  </si>
  <si>
    <t>FCE (7)
Facultad de Ciencias Matemáticas y Naturales (18)</t>
  </si>
  <si>
    <t>Centro Audiovisuales  y Auditorios (7)
Aulas especializadas FCMN (18)</t>
  </si>
  <si>
    <t>Macarena A Ofician 340 (7)
Aulas especializadas FCMN (18)</t>
  </si>
  <si>
    <t>Televisor 65"</t>
  </si>
  <si>
    <t>Tamaño Pantalla 152.4  Centímetros
Tipo de Pantalla LED                                                
Resolucion Pantalla: 4K-UHD
 Sintonizador Digital DVB T2
Potencia de Audio: 20  Watts                                                   
Velocidad de Respuesta del TV 60 Hz
Smart TV :SI
 Opcion de Compartir Pantalla: si
Asistente de Voz: Opcional     Conectividad  WiFi +Bluetooth
conectividad USB ,WiFi
No. Puertos HDMI 3                                                                      
No. Puertos USB 2  Puertos                                                
Salida Optica Si                                                                     
Entrada Coaxial Si
Tipos de Puertos Entradas y Salidas Puerto HDMI , Puerto Mini USB
Soporte de pared escualizable, flexible, debe ser instalado y con prueba.</t>
  </si>
  <si>
    <t>FCE</t>
  </si>
  <si>
    <t>Centro Audiovisuales  y Auditorios</t>
  </si>
  <si>
    <t>Macarena A Ofician 340</t>
  </si>
  <si>
    <t>Mezclador de transmisión de video todo en uno</t>
  </si>
  <si>
    <t>Mezclador de transmisión de video todo en uno • Diseño  con disipación de calor de reflujo de dos niveles
• Estructura completamente FPGA para realizar la edición de audio y video en tiempo real
• 6 sistemas de control de audio compatibles con ajustes de seguimiento de audio y AFV MIX potentes y flexibles
• Admite entradas 4xHDMI y 2xImágenes estáticas para realizar el cambio de tres ventanas
• Entrada de imágenes y spot potentes y rápidas
• Admite cámaras 4xPTZ con control remoto centralizado
• Potente capacidad aritmética DSP para realizar un estudio virtual en vivo por  DSK (Chroma KEY)</t>
  </si>
  <si>
    <t>Kit Camaras PTZ</t>
  </si>
  <si>
    <t xml:space="preserve">Kit CamaraPTZ  Cámara  con zoom óptico de 20x, cámara de transmisión en vivo HDMI 3G-SDI. Cámara  para  transmisión en vivo.
Cámara con HDMI. Compatible con vMix/OBS y otro software de transmisión de video en vivo, producción de video multicámara para transmisión en vivo a YouTube y Facebook.
La estructura de transmisión de engranajes garantiza un posicionamiento más preciso del preajuste. 
Conmutador mezclador de video Pantalla LCD FHD de 5.5 pulgadas, 4 canales, HDMI Conmutador de transmisión en vivo 1080p 60FPS Grabación USB USB3.0 Salida Controlador PTZ Conmutador de video HDMI (KC601 Pro Negro)
 Controlador PTZ PoE PTZ IP Controller Teclado con 4D Joystick, completamente compatible con VISCA, PELCO- P y D protocolo , compatible con conexiones IP RS232, RS422, RS485 y Ethernet. Control sobre IP. </t>
  </si>
  <si>
    <t>Maestría en Comunicación - Educación (5)
Comunicación Social y Periodismo(18)</t>
  </si>
  <si>
    <t xml:space="preserve">Sede postgrados </t>
  </si>
  <si>
    <t xml:space="preserve">Camara fotográfica </t>
  </si>
  <si>
    <t>"Camara DSLR semi-profesional con lente 18 - 55 para tarjetas de memoria SD. 
Sensor CMOS (APS-C) de 24,1 megapíxeles con es 100–6400 (H: 12800)
Tecnología Wi-Fi y NFC incorporada
Sistema AF de 9 puntos y AI Servo AF
Visor óptico con aproximadamente 95% de cobertura de visualización
Utiliza el software EOS Utility Webcam Beta (Mac y Windows)
Relación de aspecto Unknown, Compatibilidad con formato de archivo RAW, Estabilización de imagen Verdadero, Máximo de distancia focal 55 Milímetros apertura máxima 5,6 f-stop
Mínimo de ISO ampliado 100, Descripción de medición promedio, centro-ponderado, multi-zona, parcial, punto.</t>
  </si>
  <si>
    <t>Maestría en Comunicación - Educación</t>
  </si>
  <si>
    <t xml:space="preserve">Consola digital con salida a USB </t>
  </si>
  <si>
    <t>"Consola de Audio Mezclador con salida a USB: • 4 Entradas híbridas (xlr o línea).
• 2 Entradas ESTÉREO de línea.
• EQ de 3 bandas pOR CANAL.
• 1 Auxiliar.
• 1 Entrada y salida de tape.
• Compresor para canales HÍBRIDOS.
• Módulo de efectos Klark Teknik.
• Phantom power.
• Puerto USB de salida para grabación."</t>
  </si>
  <si>
    <t xml:space="preserve">Grabador de audio para DSLR </t>
  </si>
  <si>
    <t xml:space="preserve">Grabador de audio para cámara reflex digital de 4 - 6 canales.                                                                                                                                                                                                                                                                                                                              Cápsulas de entrada intercambiables
Grabación simultánea de seis pistas
Cuatro entradas de micro/línea sobre conectores combo XLR/TRSGran pantalla LCD inclinada, a todo color
Graba directamente a tarjetas SD, SDHC y SDXC de hasta 1 TB
Soporta formatos de audio de hasta 24-bit /96kHz del tipo WAV conforme-con-BWF o
distintos tipos de MP3
Las funciones Auto-record, Pre-record y Backup-record le garantizan que nunca perderá esa
toma perfecta
Efectos incorporados, incluyendo filtrado de atenuación de graves, compresión y limitación
Interfaz de audio USB multicanal y estéreo para PC/Mac/iPad
Acepta pilas alcalinas AA estándar o NiMH recargables
Más de 20 horas de autonomía con 4 pilas alcalinas AA.
Controles de ganancia (knobs reales) y atenuadores (pads) de -20dB para cada entrada
La cápsula X/Y XYH-6 suministrada proporciona una entrada secundaria a través de un mini
conector phono estéreo de ⅛" Mic/Line In.
Alimentación Phantom en todas las entradas principales: +12/+24/+48V
</t>
  </si>
  <si>
    <t>Laboratorio de Didáctica de las Matemáticas</t>
  </si>
  <si>
    <t xml:space="preserve">Sede Macarena B 5 piso </t>
  </si>
  <si>
    <t xml:space="preserve">Camara de video </t>
  </si>
  <si>
    <t>Camara de alta definicion con enfoque preciso con su zoom de 20x.
Resolución fotográfica de 16.6Mpx para capturas de excelente calidad.
Videos con gran nivel de detalle gracias a su resolución 3840x2160.
Dispone de pantalla táctil que facilita su configuración.
Duración de la batería: 160m.
Incluye múltiples accesorios para potenciar las funcionalidades de la cámara al máximo.
Dimensiones: 73mm de ancho, 80.5mm de alto y 142.5mm de profundidad.</t>
  </si>
  <si>
    <t xml:space="preserve">Retroproyector </t>
  </si>
  <si>
    <t>Retroproyector para transparencias, Optica Lente singlet Cabezal 293 mm Iluminación 1600 lúmenes Superficie de Exposición 267 mm x 267 mm Tipo FSX Duración 75 horas Voltaje 82 volts, Potencia 250 Watts Ancho 335 mm Profundidad 482 mm Altura (hasta cabezal) 540 mm Altura de la base 127 mm Peso 6,4 KG Voltaje 120 VAC, 60 Hz (220/240 VAC, 50-60 Hz) Largo Cordón Eléctrico 305 cm</t>
  </si>
  <si>
    <t xml:space="preserve">Kit Portafondos Fotografía </t>
  </si>
  <si>
    <t xml:space="preserve"> Kit de Porta fondos de fotografía profesional con estructura de 3x3 metros, 2 pinzas plasticas y 3 Telones en tela no tejida (Blanco, Negro y Verde) para Fondo Fotográfico de 3X6 metros.</t>
  </si>
  <si>
    <t>Centro Audiovisuales  y Auditorios (3) 
Maestría en Comunicación - Educación (2)
Comunicación Social y Periodismo(2)</t>
  </si>
  <si>
    <t>Estabilizador Para Camaras 1/4</t>
  </si>
  <si>
    <t>En forma de C para la filmación de varios angulos, diseño de zapata permite montar el micrófono o la luz de vídeo, tornillo con un estándar de 1/4 " para estabilizar la cámara RÉFLEX o videocámara fuertemente, mango de espuma suave añade comodidad y alivia la fatiga de tiro largo, fabricado de ABS de alta calidad, de gran alcance y garantizado.</t>
  </si>
  <si>
    <t>Transmisor y receptor HDMI inalámbrico, kit extensor HDMI con soporte de montaje de batería ajustable</t>
  </si>
  <si>
    <t>Rango de transmisión: Hasta 250 m en campo abierto sin interferencias, utilizando una conexión punto a punto y una señal WiFi de 2,4/5,8 GHz. Resolución de transmisión: Soporta 1080p Full HD @60Hz. Control remoto y monitoreo: Incluye control remoto por infrarrojos y salida HDMI adicional para monitoreo local, Plug &amp; Play, Compatibilidad: Funciona con dispositivos HDMI como televisores, proyectores, Blu-ray, DVR, etc. Soporte de batería con indicadores LED de batería baja y opciones de montaje seguras para los transmisores y receptores de la serie WL009/WL090.</t>
  </si>
  <si>
    <t>Accesorio para camara de video: Sistema de micrófono inalámbrico compacto digital para 2 personaspara camara</t>
  </si>
  <si>
    <t>Micrófonos Omni incorporados y entradas de micrófono de 3,5 mm  2 x Mini transmisores / grabadores de clip Graba 7 horas de audio sin comprimir Configuración sencilla sin menús Modos de salida estéreo o mono dual  Baterías recargables de 7 horas + alimentación USB Potentes funciones / personalización a través de la aplicación Funcionalidad de interfaz de audio USB  Hasta 8 micrófonos en el set / rango de 200m</t>
  </si>
  <si>
    <t xml:space="preserve">Centro de Ayudas educativas Audiovisuales </t>
  </si>
  <si>
    <t xml:space="preserve">Macarena A </t>
  </si>
  <si>
    <t>SOLUCION INTEGRAL ADECUACIONES AUDITORIO MAYOR HERMANOS SAN JUAN</t>
  </si>
  <si>
    <t>LA SOLUCION INTEGRAL DEL AUDITORIO MAYOR HERMANOS SAN JUAN DEBE CONTENER LOS SIGUIENTES ELEMENTOS CON SUS CARACTERISTICAS, CANTIDADES Y DESCRIPCION NOMBRADOS A CONTINUACION:</t>
  </si>
  <si>
    <t>Medio Ambiente y Recursos Naturales</t>
  </si>
  <si>
    <t xml:space="preserve">Sede Vivero </t>
  </si>
  <si>
    <t>Pantalla interactiva de 75" con sistema de videoconferencia</t>
  </si>
  <si>
    <t>Ciudadela Universitaria el Porvenir sede Bosa</t>
  </si>
  <si>
    <t>Videobeam de Tiro Corto</t>
  </si>
  <si>
    <t>Facultad de Ingeniería</t>
  </si>
  <si>
    <t>Laboratorios de ingenieria</t>
  </si>
  <si>
    <t>Sabio Caldas</t>
  </si>
  <si>
    <t>Video Proyector laser</t>
  </si>
  <si>
    <t>Video proyector con tecnologia laser / Resolucion minima FHD 1080p / Minimo 4000 lúmenes / De distancia regular o estandar / Con conexiones minimas de video de 2x HDMI, 1x USB, 1x RJ-45, 1x Entrada de audio, 1x Salida de Audio / Conexión inalámbrica Wifi (2.4 GHz y 5 GHz).
Adicionalmente cada proyector debe incluir:
- Soporte tipo Jaula para instalación y montaje en techo y pared compatible con el proyector, con elemento para cierre y bloqueo de la jaula.
- Cajas de conexiones para audiovisuales compuesta por: caja trasera estándar para instalación sobre pared, marco frontal, 2 módulos HDMI, módulo VGA con audio 3.5 mm, módulo USB A.</t>
  </si>
  <si>
    <t>VALOR TOTAL DE LA PROPUESTA</t>
  </si>
  <si>
    <r>
      <rPr>
        <b/>
        <sz val="8"/>
        <rFont val="Tahoma"/>
        <family val="2"/>
      </rPr>
      <t>NOMBRE DE LA EMPRESA:</t>
    </r>
    <r>
      <rPr>
        <sz val="8"/>
        <rFont val="Tahoma"/>
        <family val="2"/>
      </rPr>
      <t>______________________________________________________________________</t>
    </r>
  </si>
  <si>
    <r>
      <rPr>
        <b/>
        <sz val="8"/>
        <rFont val="Tahoma"/>
        <family val="2"/>
      </rPr>
      <t>REPRESENTANTE LEGAL:</t>
    </r>
    <r>
      <rPr>
        <sz val="8"/>
        <rFont val="Tahoma"/>
        <family val="2"/>
      </rPr>
      <t>________________________________________________________________________</t>
    </r>
  </si>
  <si>
    <r>
      <rPr>
        <b/>
        <sz val="8"/>
        <rFont val="Tahoma"/>
        <family val="2"/>
      </rPr>
      <t>FIRMA:</t>
    </r>
    <r>
      <rPr>
        <sz val="8"/>
        <rFont val="Tahoma"/>
        <family val="2"/>
      </rPr>
      <t>_________________________________________________________________________________________</t>
    </r>
  </si>
  <si>
    <t>ROBUSTOS</t>
  </si>
  <si>
    <t>AUDIOVISUALES</t>
  </si>
  <si>
    <t>MÚSICA Y SONIDO</t>
  </si>
  <si>
    <t>COMPUTADORES</t>
  </si>
  <si>
    <t>SOFTWARE</t>
  </si>
  <si>
    <t>Video Beam de Tiro Corto, con Resolución Full HD, mínimo 1024x 768 pixeles, con puertos mínimos: HDMI X2, Entrada de Audio x1, Salida de Audio x1, Puerto para PC x1, 
Minima Luminosidad de 3.500 Lúmenes
Fácil Sustitución y consecución de la Lámpara con capacidad de mínimo 7.000 horas de proyección 
Compatible con Caja de control Trautech TR-201 para compatibilidad con pizarra interactiva
Debe tener conectividad RS485 y/o RS232s para el manejo correcto de conectividad de la correcta posicion en el dip switch para el ajuste y compatibilidad de la caja de control.
Debe tener compatibilidad para ser instalado en soporte de araña techo/pared
Instalación, capacitación y Puesta en marcha del video Beam</t>
  </si>
  <si>
    <t xml:space="preserve">Incorporación de Video Beam existente dentro del nuevo sistema se proyección y monitoreo con conexiones desde la cabina principal y desde el pc del escenario permitiendo versatilidad en los eventos. </t>
  </si>
  <si>
    <r>
      <t xml:space="preserve">Dotación, instalación y puesta en funcionamiento sistema de sonido digital </t>
    </r>
    <r>
      <rPr>
        <sz val="8"/>
        <rFont val="Tahoma"/>
        <family val="2"/>
      </rPr>
      <t xml:space="preserve">con los siguientes especificaciones; Sistema de sonido integral que contará con una mezcladora digital avanzada de 32 canales para un manejo detallado del sonido, complementada por una caja de escenario conectad por red que facilita la gestión eficiente de señales. La distribución sonora se realizará a través de arreglos lineales con altavoces activos de 8 pulgadas y subwoofers de 18 pulgadas para graves profundos Line Array  5 por lado y 2 bajos  Usando la plataforma de sonido actual (6) . Adicionalmente, el sistema se enriquece con un micrófono inalámbrico de mano, baterías con su respectivo cargador, y un cable de micrófono de alta fidelidad. Se incluye también un robusto micrófono de mesa para captación de voz clara en discursos y presentaciones, asegurando así una calidad de sonido envolvente y profesional en todo el recinto, adicional un sistema de monitoreo de sonido en la cabina principal. Tener presente las cantidades, componentes y/o especificaciones tecnicas similares descritas acontinuación </t>
    </r>
  </si>
  <si>
    <r>
      <t>Dotación, instalación y puesta en funcionamiento de sistema de iluminación de escenario y iluminación accidental</t>
    </r>
    <r>
      <rPr>
        <sz val="8"/>
        <rFont val="Tahoma"/>
        <family val="2"/>
      </rPr>
      <t xml:space="preserve"> del auditorio; Equipamiento luminarias LED de espectro completo con una gama amplia de colores, incluyendo blanco cálido, rojo, verde, azul, ámbar y ultravioleta, permitiendo una personalización completa para cualquier tipo de evento estas deben ser ubicadas en las barras superiores del escenario y controladas desde la cabina principal. Las unidades LED serán de alta potencia, ofreciendo una iluminación uniforme y adaptable a las necesidades de producción, desde conferencias hasta evento en vivo, adicional se adecuara la iluminación accidental para la zona del publico. Se contaran con dos  proyectores de seguimiento de luces Led uno en cada lateral los cuales deben ser controlados desde la cabina principal al igual que todas las luces descritas con anterioridad. Tener presente las cantidades, componentes y/o especificaciones tecnicas similares descritas acontinuación </t>
    </r>
  </si>
  <si>
    <r>
      <t xml:space="preserve">Dotación, instalación y puesta en funcionamiento de sistema de streaming, monitoreo y control perimetral; </t>
    </r>
    <r>
      <rPr>
        <sz val="8"/>
        <rFont val="Tahoma"/>
        <family val="2"/>
      </rPr>
      <t xml:space="preserve">equipado con un sistema integral de cámaras PTZ con zoom óptico de 20x y capacidades de seguimiento automático, operadas por controladores avanzados para una maniobrabilidad precisa esto desde la cabina principal del auditorio. Incluirá un switcher de video HDMI profesional para transmisión en vivo y múltiples cámaras, que facilita la mezcla y producción de contenido en tiempo real, con soporte para protocolos de red de dispositivos de interfaz (NDI) actualizables para una integración de medios más flexible. Tener presente las cantidades, componentes y/o especificaciones tecnicas similares descritas acontinuación </t>
    </r>
  </si>
  <si>
    <r>
      <t>Dotación, instalación y puesta en funcionamiento de sistema de conexión interna compuesta;</t>
    </r>
    <r>
      <rPr>
        <sz val="8"/>
        <rFont val="Tahoma"/>
        <family val="2"/>
      </rPr>
      <t xml:space="preserve"> La infraestructura de red  será robusta y eficiente, incluyendo extensores IP para transmisión y recepción. Se utilizará cableado UTP categoría 6A de alta calidad y blindaje para una transmisión de datos. Además, se instalarán cajas eléctricas y multipuertos como USB, HDMI Y VGA de gran capacidad empotradas en el piso las cuales se ubicaran 2 en la zona de las mesas del panel central y una en la zona de monitor visual, estas deben estar empotronadas y deben verse esteticamente acordes al piso del auditorio, siento este un espacio versatil tanto para conferencias como para muestras artisticas, las cajas contaran con los puertos necesarios para el correcto funcionamiento de los componentes que alli se utlicen. Estos puntos deben garantizar las siguientes conexiones, Cabina a Proyector Central, PC Escenario a Proyector Central, Cabina a Escenario (USB) ademas de las ya nombradas en los anteriore componetes. Tener presente las cantidades, componentes y/o especificaciones tecnicas similares descritas acontinuación.</t>
    </r>
  </si>
  <si>
    <r>
      <t>Dotación, instalación y puesta en funcionamiento de sistema de proyección y monitoreo visua</t>
    </r>
    <r>
      <rPr>
        <sz val="8"/>
        <rFont val="Tahoma"/>
        <family val="2"/>
      </rPr>
      <t>l, con una pantalla central LED 4K de 50 pulgadas, soportada por un mecanismo inclinado ajustable al nivel del piso para optimizar la visibilidad durante las presentaciones este sisntema debe ser movible para ser retirado cuando no este en uso. La gestión del cableado se mantendrá elegante y funcional a través de cajas eléctricas de gran tamaño empotradas en el suelo, asegurando conectividad y una estética pulcra. Tener presente las cantidades, componentes y/o especificaciones tecnicas similares descritas acontinuación.</t>
    </r>
  </si>
  <si>
    <r>
      <t xml:space="preserve">INSTALACIÓN, PROGRAMACIÓN Y CAPACITACIÓN
</t>
    </r>
    <r>
      <rPr>
        <sz val="8"/>
        <rFont val="Tahoma"/>
        <family val="2"/>
      </rPr>
      <t>Todos los elementos nombrados en la solución integral deben contener las cantidades, componentes y/o especificaciones tecnicas similares descritas en cada una de la soluciónes. Cumpliendo con la instalación, programación y capacitación.</t>
    </r>
  </si>
  <si>
    <t>3. Line Arrayi  5 por lado y 2 bajos  Usando la plataforma de sonido actual (6 PROEL) (CANTIDAD 1)</t>
  </si>
  <si>
    <t>4. ALTAVOZ LINE ARRAY ACTIVO DE 8"  AL-1028 (CANTIDAD 10)</t>
  </si>
  <si>
    <t>5. SUBWOOFER  ACTIVO DE 18 PULGADAS AL-1618SB (CANTIDAD 4)</t>
  </si>
  <si>
    <t>8. Tablet Android para control de Audio compatible  consola digital  (CANTIDAD 1)</t>
  </si>
  <si>
    <r>
      <t>1. Mezclador de consola digital  (CANTIDAD 1)
Motor DSP:</t>
    </r>
    <r>
      <rPr>
        <sz val="8"/>
        <rFont val="Tahoma"/>
        <family val="2"/>
      </rPr>
      <t xml:space="preserve">  FLEX DSP de doble núcleo.</t>
    </r>
    <r>
      <rPr>
        <b/>
        <sz val="8"/>
        <rFont val="Tahoma"/>
        <family val="2"/>
      </rPr>
      <t xml:space="preserve">
Canales de entrada: </t>
    </r>
    <r>
      <rPr>
        <sz val="8"/>
        <rFont val="Tahoma"/>
        <family val="2"/>
      </rPr>
      <t>40 canales, 32 entradas de micrófono/línea XMAX, 2 entradas auxiliares estéreo, 1 entrada tape estéreo.</t>
    </r>
    <r>
      <rPr>
        <b/>
        <sz val="8"/>
        <rFont val="Tahoma"/>
        <family val="2"/>
      </rPr>
      <t xml:space="preserve">
Faders:</t>
    </r>
    <r>
      <rPr>
        <sz val="8"/>
        <rFont val="Tahoma"/>
        <family val="2"/>
      </rPr>
      <t xml:space="preserve"> 25 faders motorizados sensibles al tacto.</t>
    </r>
    <r>
      <rPr>
        <b/>
        <sz val="8"/>
        <rFont val="Tahoma"/>
        <family val="2"/>
      </rPr>
      <t xml:space="preserve">
Buses de mezcla: </t>
    </r>
    <r>
      <rPr>
        <sz val="8"/>
        <rFont val="Tahoma"/>
        <family val="2"/>
      </rPr>
      <t>26 buses, incluyendo 16 FlexMixes y 4 buses FLEX FX.</t>
    </r>
    <r>
      <rPr>
        <b/>
        <sz val="8"/>
        <rFont val="Tahoma"/>
        <family val="2"/>
      </rPr>
      <t xml:space="preserve">
Procesadores:</t>
    </r>
    <r>
      <rPr>
        <sz val="8"/>
        <rFont val="Tahoma"/>
        <family val="2"/>
      </rPr>
      <t xml:space="preserve"> 286 procesadores, incluyendo HPF, Gate/Expander, compresor, EQ paramétrica, limitador y EQ gráfico de 31 bandas.</t>
    </r>
    <r>
      <rPr>
        <b/>
        <sz val="8"/>
        <rFont val="Tahoma"/>
        <family val="2"/>
      </rPr>
      <t xml:space="preserve">
Efectos FLEX FX:</t>
    </r>
    <r>
      <rPr>
        <sz val="8"/>
        <rFont val="Tahoma"/>
        <family val="2"/>
      </rPr>
      <t xml:space="preserve"> 4 ranuras para emulaciones de reverbs y delays clásicos.
Control de Grupos: 24 DCAs.</t>
    </r>
    <r>
      <rPr>
        <b/>
        <sz val="8"/>
        <rFont val="Tahoma"/>
        <family val="2"/>
      </rPr>
      <t xml:space="preserve">
Grabación:</t>
    </r>
    <r>
      <rPr>
        <sz val="8"/>
        <rFont val="Tahoma"/>
        <family val="2"/>
      </rPr>
      <t xml:space="preserve"> 128 canales USB, grabadora SD multicanal incorporada.</t>
    </r>
    <r>
      <rPr>
        <b/>
        <sz val="8"/>
        <rFont val="Tahoma"/>
        <family val="2"/>
      </rPr>
      <t xml:space="preserve">
Red AVB:</t>
    </r>
    <r>
      <rPr>
        <sz val="8"/>
        <rFont val="Tahoma"/>
        <family val="2"/>
      </rPr>
      <t xml:space="preserve"> Conexión para otros mezcladores y equipos de monitorización.
Perfiles de usuario: Gestión con permisos personalizados.</t>
    </r>
    <r>
      <rPr>
        <b/>
        <sz val="8"/>
        <rFont val="Tahoma"/>
        <family val="2"/>
      </rPr>
      <t xml:space="preserve">
Parcheo digital:</t>
    </r>
    <r>
      <rPr>
        <sz val="8"/>
        <rFont val="Tahoma"/>
        <family val="2"/>
      </rPr>
      <t xml:space="preserve"> Desde fuentes analógicas, AVB, USB o SD.</t>
    </r>
    <r>
      <rPr>
        <b/>
        <sz val="8"/>
        <rFont val="Tahoma"/>
        <family val="2"/>
      </rPr>
      <t xml:space="preserve">
Control remoto: </t>
    </r>
    <r>
      <rPr>
        <sz val="8"/>
        <rFont val="Tahoma"/>
        <family val="2"/>
      </rPr>
      <t>Desde ordenador, iPad® o tableta Android™ con UC Surface.</t>
    </r>
    <r>
      <rPr>
        <b/>
        <sz val="8"/>
        <rFont val="Tahoma"/>
        <family val="2"/>
      </rPr>
      <t xml:space="preserve">
Software incluido:</t>
    </r>
    <r>
      <rPr>
        <sz val="8"/>
        <rFont val="Tahoma"/>
        <family val="2"/>
      </rPr>
      <t xml:space="preserve"> Capture® 3.0 y Studio One Artist.</t>
    </r>
    <r>
      <rPr>
        <b/>
        <sz val="8"/>
        <rFont val="Tahoma"/>
        <family val="2"/>
      </rPr>
      <t xml:space="preserve">
Emulación: </t>
    </r>
    <r>
      <rPr>
        <sz val="8"/>
        <rFont val="Tahoma"/>
        <family val="2"/>
      </rPr>
      <t>Modos MCU y HUI para Logic y ProTools.</t>
    </r>
    <r>
      <rPr>
        <b/>
        <sz val="8"/>
        <rFont val="Tahoma"/>
        <family val="2"/>
      </rPr>
      <t xml:space="preserve">
Funciones adicionales:</t>
    </r>
    <r>
      <rPr>
        <sz val="8"/>
        <rFont val="Tahoma"/>
        <family val="2"/>
      </rPr>
      <t xml:space="preserve"> Comprobación virtual del sonido y guardado de escenas de mezcla.</t>
    </r>
  </si>
  <si>
    <r>
      <rPr>
        <b/>
        <sz val="8"/>
        <rFont val="Tahoma"/>
        <family val="2"/>
      </rPr>
      <t>2. Caja de escenario en red  (CANTIDAD 1)</t>
    </r>
    <r>
      <rPr>
        <sz val="8"/>
        <rFont val="Tahoma"/>
        <family val="2"/>
      </rPr>
      <t xml:space="preserve">
Compatibilidad: Diseñada para mezcladores.
Entradas: 16 entradas combinadas de micrófono/línea con preamplificadores XMAX controlados remotamente y compensación de ganancia.
Conectividad AVB: 16 entradas directas a través de AVB, controlables desde la consola StudioLive Series III y el software gratuito UC Surface.
Salidas: 8 salidas con conectores XLR de bloqueo.
Conmutador AVB: 2 puertos integrados para conexión en cadena de varias unidades.
Construcción: Chasis de acero resistente con asas, formato de caja de escenario.
Montaje: Adecuado para escenarios y auditorios, estéticamente agradable a la vista. Opción de montaje en bastidor con kit de orejas para bastidor opcional.</t>
    </r>
  </si>
  <si>
    <r>
      <t xml:space="preserve">Dotación, instalación y puesta en funcionamiento de Mobiliario del auditorio. </t>
    </r>
    <r>
      <rPr>
        <sz val="8"/>
        <rFont val="Tahoma"/>
        <family val="2"/>
      </rPr>
      <t xml:space="preserve">Se incluirá mobiliario acorde para el escenario del auditorio, este debe estar en concordancia con la estética y con la institucionalidad del lugar, se incorporarán mesas de auditorio, sillas, adecuación del atril existente con tecnología y el mueble que soportara el monitor visual este debe ser móvil para retirarse cuando no se use. También se incluirá mobiliario para la cabina principal para la adecuación y organización de equipos de audio, sonido y streaming. </t>
    </r>
  </si>
  <si>
    <t>6. Microfono Inalámbrico de Mano incluye transmisor y receptor  CANT (4)
• Transparent 24-bit digital audio
• Extended 20 Hz to 20 kHz frequency range (microphone dependent)
• 118 dB dynamic range
• Digital predictive switching diversity
• 44 MHz tuning bandwidth (region dependent)
• 32 available channels per frequency band (region dependent)
• Up to 10 compatible systems per 6MHz TV band; 12 systems per 8 MHz band
• Easy pairing of transmitters and receivers over scan and IR sync
• Compatible with  Wireless Workbench® control software
• Remote monitoring and control via Channels app
• Rugged metal construction
UA844+SWB DISTRIBUIDOR DE ANTENAS  5 VIAS CANT (1)
UA850 CABLE ANTENA  15,24 MTS  CANT(2)
UA874US ANTENA  ACTIVA CANT (2)</t>
  </si>
  <si>
    <t>7. Pilas Recargable , voltaje 1,2V, Capacidad de la pila 1300 mAh (CANTIDAD 4) (No son pilas normales)
Rechargeable Lithium-Ion Battery
Batería recargable de iones de litio SB900B para usar con receptores P3RA, P9RA+ y P10R+, transmisores ULX-D, QLX-D y AD y todos los
accesorios asociados de carga de acoplamiento, red y rack.</t>
  </si>
  <si>
    <t>9. Cargador - C8006 Mixto (AA/AAA), Carga Simultanea Cargador Lithium-Ion Battery CANT (2)
Cargador de acoplamiento dual SBC200-US con fuente de alimentación PS45US, estación de recarga carga baterías SB900A dentro o
fuera de los transmisores, funciona hasta 4 estaciones SBC200</t>
  </si>
  <si>
    <t>10. Mic cable  P3S  Micrófono de cable CANT (4)
• Micrófono dinámico (bobina móvil)
• Respuesta de frecuencia 70 a 16,000 Hz
• Patrón polar Cardioide
• Impedancia de salida 600 Ω
• Sensibilidad a 1 kHz, voltaje con circuito abierto -53.5 dBV/Pa¹ (2.10 mV)
• Polaridad presión positiva en el diafragma del micrófono produce un voltaje positivo en la clavija 2 con respecto a la clavija 3
• Peso 300 g (10,37oz)
• Interruptor de encendido
• Conector de audio de tres clavijas profesional (tipo XLR), mach.Micrófono de cable</t>
  </si>
  <si>
    <t>11. Bases microfono de mano tanto para expositores como para instrumentos. (CANTIDAD 4)
Base para micrófono sencilla. Altura mínima 1.0 metro - altura máxima 1.69 metros. Carga
máxima 5Kg. Boom 76cm.</t>
  </si>
  <si>
    <t>12. Micrófono de mesa profesional de alta resistencia, alta sensibilidad, cápsula de micrófono condensador, cuello de ganso flexible, anillo iluminado para indicar condiciones de funcionamiento (CANTIDAD 3)
Signal-to-Noise Ratio: 65.0 dB (Referenced @ 94 dB SPL)
Maximum Input Sound Level: 123.0 dB (1 kHz @ 1% THD, 1 kW Load)</t>
  </si>
  <si>
    <r>
      <t xml:space="preserve">Sistema de control de Luces DMX que permita controlar ar LED LPC006 PL PRO LIGHT 18x15w 6en1 RGBWA UV, EVE-P-100-WW, Proyectores de punto de seguimiento de luces led.  CONTROLER OBEY 40 O40 </t>
    </r>
    <r>
      <rPr>
        <b/>
        <sz val="8"/>
        <rFont val="Tahoma"/>
        <family val="2"/>
      </rPr>
      <t>(CANTIDAD 1)</t>
    </r>
  </si>
  <si>
    <r>
      <t xml:space="preserve">EVE-P-100-WW Con soporte para ser instalado en barras superiores del auditorio </t>
    </r>
    <r>
      <rPr>
        <b/>
        <sz val="8"/>
        <rFont val="Tahoma"/>
        <family val="2"/>
      </rPr>
      <t>(CANTIDAD 6)
Luz wash blanca de alto rendimiento Con soporte para ser instalado en barras superiores del auditorio CANT (8)</t>
    </r>
  </si>
  <si>
    <r>
      <t xml:space="preserve">Par LED LPC006 PL PRO LIGHT 18x15w 6en1 RGBWA UV Con soporte para ser instalado en barras superiores del auditorio 
</t>
    </r>
    <r>
      <rPr>
        <b/>
        <sz val="8"/>
        <rFont val="Tahoma"/>
        <family val="2"/>
      </rPr>
      <t xml:space="preserve">
Luz tipo Par LED Con soporte para ser instalado en barras superiores del auditorio CANT (8).</t>
    </r>
  </si>
  <si>
    <r>
      <t xml:space="preserve">Luces Led Accidentales de 18w circuito independiente luz calida instaladas para zona del publico </t>
    </r>
    <r>
      <rPr>
        <b/>
        <sz val="8"/>
        <rFont val="Tahoma"/>
        <family val="2"/>
      </rPr>
      <t>(CANTIDAD 20)</t>
    </r>
  </si>
  <si>
    <r>
      <t xml:space="preserve">PTZ 20 X PUAS con conexión a RED que permita la conexión a la cambina principal deben ser ubicadas en puntos estrategicos del auditorio pensando en el cubrimiento tanto del escenario como del publico. </t>
    </r>
    <r>
      <rPr>
        <b/>
        <sz val="8"/>
        <rFont val="Tahoma"/>
        <family val="2"/>
      </rPr>
      <t>(CANTIDAD 3)
1. SONY 1/2.8 progressive CMOS sensor
2. Resolution: 1080p60/50, 1080p59.94/29.97, 1080p30/25, 1080i60/50, 1080i59.94
3. 20X Optical Zoom (58.7° FOV)+16X Digital Zoom
4. RS232(IN)/RS485 Camera Control
5. IP Steam Protocol: RTMP, RTSP, ONVIF, NDI|HX(Optional)
6. Support POE
7. Support Tally light.</t>
    </r>
  </si>
  <si>
    <r>
      <t>CONTROLER para camaras PTZ 20 X PUAS y  CAMARA PTZ SEGUIMEIENTO 20X LTC5-A2001N debe estar instalado y puesto en funcionamiento  en la cabina principal del auditorio.</t>
    </r>
    <r>
      <rPr>
        <b/>
        <sz val="8"/>
        <rFont val="Tahoma"/>
        <family val="2"/>
      </rPr>
      <t xml:space="preserve"> (CANTIDAD 1)
1. Support visca over IP/onvif/visca/pelco
2. Network protocol support VISCA Over IP, ONVIF
3. AF/IRIS/WBC/OSD, etc can be quickly adjusted by panel buttons
4. Max.cameras control: 1,000 Max.preset positions: 255/CAM
5.Support IP video input
6. Integrated Tally interface
7. HDMI output</t>
    </r>
  </si>
  <si>
    <r>
      <t xml:space="preserve">SWITCH  GoStream Deck HDMI Pro Live Streaming Multi Cámara Video Mixer Switcher con NDI Actualizable ebe estar instalado y puesto en funcionamiento  en la cabina principal del auditorio. </t>
    </r>
    <r>
      <rPr>
        <b/>
        <sz val="8"/>
        <rFont val="Tahoma"/>
        <family val="2"/>
      </rPr>
      <t>(CANTIDAD 1)
1. built-in 5-inch HD screen, Integrates live streaming and monitoring functions.
2. Supports 30 switching effects.
3. 4 HDMI input video sources, 2 PGM HDMI output;
4. 1 channel UVC video signal output.
5. Supports RTMP and RTMPS streaming media protocols to implement streaming;
6. Supports multiple PIP and POP layouts and multiple transition functions.
7.Supports MP4 format video recording and saving. Supports USB mobile hard disk storage.
8. Convenient and fast camera control functions: 2D joystick PTZ control; supports VISCA Over IP control protocol.
9. Supports remote control of broadcasting and parameter configuration through the WEBbackground, and supports WEB equipment
upgrades</t>
    </r>
  </si>
  <si>
    <r>
      <t>SISTEMAS DE MONITOREO Y CONTROL DE CCTV con 4 camaras ubicadas de manera que de cubrimiento de diferentes puntos del auditorio y de la cabina de control.</t>
    </r>
    <r>
      <rPr>
        <b/>
        <sz val="8"/>
        <rFont val="Tahoma"/>
        <family val="2"/>
      </rPr>
      <t xml:space="preserve"> (CANTIDAD 1)</t>
    </r>
  </si>
  <si>
    <r>
      <t>INTERCON AERTEC 4 PERSONAS,KVM PARA PANTALLA DESDE CUARTO CONTROL. Debe contar con punto de control y debe permitir largas distancias de conexión.</t>
    </r>
    <r>
      <rPr>
        <b/>
        <sz val="8"/>
        <rFont val="Tahoma"/>
        <family val="2"/>
      </rPr>
      <t xml:space="preserve"> (CANTIDAD 1)</t>
    </r>
  </si>
  <si>
    <r>
      <t xml:space="preserve">SWITCH 16 PUERTOs para conexión en red, debe permitir diferentes protocolos y la conexión de los componentes mensionados en la solución integral. </t>
    </r>
    <r>
      <rPr>
        <b/>
        <sz val="8"/>
        <rFont val="Tahoma"/>
        <family val="2"/>
      </rPr>
      <t>(CANTIDAD 1)</t>
    </r>
  </si>
  <si>
    <r>
      <t xml:space="preserve">LTC5-A2001N CAMARA PTZ SEGUIMEIENTO 20X PTZ 20 X PUAS con conexión a RED que permita la conexión a la cambina principal deben ser ubicadas en puntos estrategicos del auditorio pensando en el cubrimiento tanto del escenario como del publico. </t>
    </r>
    <r>
      <rPr>
        <b/>
        <sz val="8"/>
        <rFont val="Tahoma"/>
        <family val="2"/>
      </rPr>
      <t>(CANTIDAD 1)
1. SONY 1/2.8 CMOS sensor Dual Camera
2. Resolution: 1080p60/50, 1080p59.94/29.97, 1080p30/25, 1080i60/50, 1080i59.94
3. 20X Optical Zoom, 10X Digital Zoom
4. RS232(IN)/ Camera Control
5. IP Steam Protocol: RTMP, RTSP, ONVIF,GB / T28181
6. Secuencia de Image Code Salida de flujo dual
7. Formato VideoCompress H.264, H.265
8.VideoInterfaz : HDMI X 2, USB 3 X2, LAN X2.</t>
    </r>
  </si>
  <si>
    <r>
      <t xml:space="preserve">EXTENDER IP TX </t>
    </r>
    <r>
      <rPr>
        <b/>
        <sz val="8"/>
        <rFont val="Tahoma"/>
        <family val="2"/>
      </rPr>
      <t>(CANTIDAD 4)
• Advanced HD video, control and KVM over network infrastructure
• Extends HDMI up to a distance of 100m over a single CAT cable
• Supports unicast transmission over unmanaged networks
• Supports multicast transmission for large managed networks
• Supports up to 1080p @ 60Hz
• Features 1 x HDMI loop-out for integrating local displays or cascading to multiple devices
• Supports PCM 2.0 channel audio only
• Advanced signal management for independent routing of IR, RS-232, USB/KVM, and video/audio
• PoE (Power over Ethernet) to power product from a PoE switch
• HDCP1.4 compliant with advanced EDID management
• Analogue L/R audio embedding and audio breakout (2ch PCM only)
• Local 12V 1A power supply should Ethernet switch not support PoE (supplied separately)
• Features 2 operational modes:
- Matrix distribution (requires 100Mbps network switch)
- One-to-one HDMI extender (no network switch required).</t>
    </r>
  </si>
  <si>
    <r>
      <t>EXTENDER IP RX</t>
    </r>
    <r>
      <rPr>
        <b/>
        <sz val="8"/>
        <rFont val="Tahoma"/>
        <family val="2"/>
      </rPr>
      <t xml:space="preserve"> (CANTIDAD 4)
• Advanced HD video, control and KVM over network infrastructure
• Extends HDMI up to a distance of 100m over a single CAT cable
• Supports unicast transmission over unmanaged networks
• Supports multicast transmission for large managed networks
• Supports up to 1080p @ 60Hz
• Features 1 x HDMI loop-out for integrating local displays or cascading to multiple devices
• Supports PCM 2.0 channel audio only
• Advanced signal management for independent routing of IR, RS-232, USB/KVM, and video/audio
• PoE (Power over Ethernet) to power product from a PoE switch
• HDCP1.4 compliant with advanced EDID management
• Analogue L/R audio embedding and audio breakout (2ch PCM only)
• Local 12V 1A power supply should Ethernet switch not support PoE (supplied separately)
• Features 2 operational modes:
- Matrix distribution (requires 100Mbps network switch)
- One-to-one HDMI extender (no network switch required).</t>
    </r>
  </si>
  <si>
    <r>
      <t>CABLE UTP PANDUIT CAT 6A CAJA 305 MTS BLINDADO</t>
    </r>
    <r>
      <rPr>
        <b/>
        <sz val="8"/>
        <rFont val="Tahoma"/>
        <family val="2"/>
      </rPr>
      <t xml:space="preserve"> (CANTIDAD 1)</t>
    </r>
  </si>
  <si>
    <r>
      <t xml:space="preserve">Caja eléctrica y multi puertos empotrada en el piso: grande </t>
    </r>
    <r>
      <rPr>
        <b/>
        <sz val="8"/>
        <rFont val="Tahoma"/>
        <family val="2"/>
      </rPr>
      <t>(CANTIDAD 3)</t>
    </r>
  </si>
  <si>
    <r>
      <t>PANTALLA 50" LED 4K CON SOPORTE INCLINADO A PISO PARA PRESENTACIONES</t>
    </r>
    <r>
      <rPr>
        <b/>
        <sz val="8"/>
        <rFont val="Tahoma"/>
        <family val="2"/>
      </rPr>
      <t xml:space="preserve"> (CANTIDAD 1)</t>
    </r>
  </si>
  <si>
    <r>
      <t xml:space="preserve">Mesa de escenario acordes a las necesidad e institucionalidad del recinto 1,80m x 0,60m </t>
    </r>
    <r>
      <rPr>
        <b/>
        <sz val="8"/>
        <rFont val="Tahoma"/>
        <family val="2"/>
      </rPr>
      <t>(CANTIDAD 3)</t>
    </r>
  </si>
  <si>
    <r>
      <t xml:space="preserve">Sillas elegantes para escenario acordes a las necesidad e institucionalidad del recinto </t>
    </r>
    <r>
      <rPr>
        <b/>
        <sz val="8"/>
        <rFont val="Tahoma"/>
        <family val="2"/>
      </rPr>
      <t>(CANTIDAD 9)</t>
    </r>
  </si>
  <si>
    <r>
      <t xml:space="preserve">Adecuación atril existente e incorporacion de tableta tactil de control del pc principal. </t>
    </r>
    <r>
      <rPr>
        <b/>
        <sz val="8"/>
        <rFont val="Tahoma"/>
        <family val="2"/>
      </rPr>
      <t>(CANTIDAD 1)</t>
    </r>
  </si>
  <si>
    <r>
      <t xml:space="preserve">Mueble monitor visual, debe ser movil y de facil manjo para retirarse cuando no este en uso. </t>
    </r>
    <r>
      <rPr>
        <b/>
        <sz val="8"/>
        <rFont val="Tahoma"/>
        <family val="2"/>
      </rPr>
      <t>(CANTIDAD 1)</t>
    </r>
  </si>
  <si>
    <r>
      <t xml:space="preserve">Rack sala de control para equipos de sonido y straming 1,50m x 1m </t>
    </r>
    <r>
      <rPr>
        <b/>
        <sz val="8"/>
        <rFont val="Tahoma"/>
        <family val="2"/>
      </rPr>
      <t>(CANTIDAD 1)</t>
    </r>
  </si>
  <si>
    <r>
      <t xml:space="preserve">Sillas ergonomícas para producción para largas horas de trabajo. Cuero PVC respirable, Sistema de control de cable , Ruedas robustas giratorias de 3″ para mejorar la estabilidad </t>
    </r>
    <r>
      <rPr>
        <b/>
        <sz val="8"/>
        <rFont val="Tahoma"/>
        <family val="2"/>
      </rPr>
      <t>(CANTIDAD 2)</t>
    </r>
  </si>
  <si>
    <t>Pantalla interactiva de 86”, Panel DLED resolución 4k UHD, Tecnología IPS con mínimo 40 toques, vidrio antirreflejo resistente a impactos (mínimo 9H), mínimo 50.000 horas de vida útil, con caracteristicas mínimas (procesador Octa-core, sistema operativo versión Android 13 actualizable, 8 GB de RAM  y 128 GB de almacenamiento), Altavoces integrados: 2 x mínimo 20W y subwoofer mínimo 20W,  Micrófonos integrados (mínimo 8) de gran alcance con reducción de ruido, Puertos mínimos: 3 x HDMI, 1 X VGA (opcional), 5 X USB 3.0, 2 X entradas tipo C, 2 X RJ45, Conectividad mínima: Bluetooth 5, Wi-Fi 6 (2,4GHz + 5GHz), NFC (Opcional).
Debe incluir:
 - OPS PC con las siguientes características mínimas: Windows 11 (mínimo versión home), procesador mínimo i9 de 11va generación o equivalente, mínimo 16 GB de RAM (con slot para aumento de capacidad) y mínimo 512 GB SSD de almacenamiento.
- Software vitalicio  de pizarra interactiva con soporte técnico
- Soporte móvil resistente para pantallas hasta 90”
- Accesorios mínimos: Dos (2) lápices ópticos, teclado inalámbrico, control remoto, cables y accesorios necesarios para su buen funcionamiento.
- Cámara PTZ 4K con ajuste de inclinación, con funciones mínimas de seguimiento de persona hablante con IA, panorámica, zoom y encuadre automático. Micrófono incorporado con supresión de ruido. Conexión tipo C y/o USB 3.0,  Soporte de sistemas operativos Windows, Mac, Android.
- Instalación, capacitación y Puesta en marcha de la pantalla
- Certificación Energy Star y/o EPEAT y/o TCO Certified y/o EU Ecolabel o certificados equivalentes que acrediten la eficiencia de consumo energético.</t>
  </si>
  <si>
    <t>Pantalla interactiva de 75”, Panel DLED resolución 4k UHD, Tecnología IPS con mínimo 40 toques, vidrio antirreflejo resistente a impactos (mínimo 9H), mínimo 50.000 horas de vida útil, con características mínimas (procesador Octa-core, sistema operativo versión Android 13 actualizable, 8 GB de RAM  y 128 GB de almacenamiento), Altavoces integrados: 2 x mínimo 20W y subwoofer mínimo 20W,  Micrófonos integrados (mínimo 8) de gran alcance con reducción de ruido, Puertos mínimos: 3 x HDMI, 1 X VGA (opcional), 5 X USB 3.0, 2 X entradas tipo C, 2 X RJ45, Conectividad mínima: Bluetooth 5, Wi-Fi 6 (2,4GHz + 5GHz), NFC (Opcional)
Debe incluir:
 - OPS PC con las siguientes características mínimas: Windows 11  (mínimo versión home), procesador mínimo i7 de 11ava generación o equivalente, mínimo 16 GB de RAM (con slot para aumento de capacidad) y mínimo 256 GB SSD de almacenamiento.
- Software de pizarra interactiva con soporte técnico
- Soporte fijo resistente para pantallas hasta 90”
- Accesorios mínimos: Dos (2) lápices ópticos, teclado inalámbrico, control remoto, cables y accesorios necesarios para su buen funcionamiento.
- Cámara PTZ 4K con ajuste de inclinación, con funciones mínimas de seguimiento de persona hablante con IA, panorámica, zoom y encuadre automático. Micrófono incorporado con supresión de ruido.  Conexión tipo C y/o USB 3.0,  Soporte de sistemas operativos Windows, Mac, Android.
- Instalación, capacitación y Puesta en marcha de la pantalla
- Certificación Energy Star y/o EPEAT y/o TCO Certified y/o EU Ecolabel o certificados equivalentes que acrediten la eficiencia de consumo energético.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</si>
</sst>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164" formatCode="_(&quot;$&quot;\ * #,##0_);_(&quot;$&quot;\ * \(#,##0\);_(&quot;$&quot;\ * &quot;-&quot;_);_(@_)"/>
    <numFmt numFmtId="165" formatCode="_(&quot;$&quot;\ * #,##0.00_);_(&quot;$&quot;\ * \(#,##0.00\);_(&quot;$&quot;\ * &quot;-&quot;??_);_(@_)"/>
    <numFmt numFmtId="166" formatCode="_ &quot;$&quot;\ * #,##0.00_ ;_ &quot;$&quot;\ * \-#,##0.00_ ;_ &quot;$&quot;\ * &quot;-&quot;??_ ;_ @_ "/>
    <numFmt numFmtId="167" formatCode="[$$-240A]\ #,##0"/>
    <numFmt numFmtId="168" formatCode="_(&quot;$&quot;\ * #,##0_);_(&quot;$&quot;\ * \(#,##0\);_(&quot;$&quot;\ * &quot;-&quot;??_);_(@_)"/>
    <numFmt numFmtId="169" formatCode="&quot;$&quot;#,##0"/>
  </numFmts>
  <fonts count="12" x14ac:knownFonts="1">
    <font>
      <sz val="11"/>
      <color theme="1"/>
      <name val="Calibri"/>
      <family val="2"/>
      <scheme val="minor"/>
    </font>
    <font>
      <sz val="11"/>
      <color theme="1"/>
      <name val="Calibri"/>
      <family val="2"/>
      <scheme val="minor"/>
    </font>
    <font>
      <sz val="10"/>
      <name val="Arial"/>
      <family val="2"/>
    </font>
    <font>
      <sz val="10"/>
      <name val="Arial"/>
      <family val="2"/>
      <charset val="204"/>
    </font>
    <font>
      <b/>
      <sz val="11"/>
      <color rgb="FF000000"/>
      <name val="Calibri"/>
      <family val="2"/>
      <scheme val="minor"/>
    </font>
    <font>
      <b/>
      <sz val="20"/>
      <name val="Tahoma"/>
      <family val="2"/>
    </font>
    <font>
      <sz val="8"/>
      <name val="Tahoma"/>
      <family val="2"/>
    </font>
    <font>
      <sz val="8"/>
      <color rgb="FF000000"/>
      <name val="Tahoma"/>
      <family val="2"/>
    </font>
    <font>
      <sz val="9"/>
      <name val="Tahoma"/>
      <family val="2"/>
    </font>
    <font>
      <b/>
      <sz val="9"/>
      <name val="Tahoma"/>
      <family val="2"/>
    </font>
    <font>
      <b/>
      <sz val="8"/>
      <name val="Tahoma"/>
      <family val="2"/>
    </font>
    <font>
      <sz val="8"/>
      <color rgb="FF00000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rgb="FF000000"/>
      </right>
      <top/>
      <bottom/>
      <diagonal/>
    </border>
    <border>
      <left/>
      <right style="thin">
        <color rgb="FF000000"/>
      </right>
      <top/>
      <bottom style="thin">
        <color rgb="FF000000"/>
      </bottom>
      <diagonal/>
    </border>
  </borders>
  <cellStyleXfs count="14">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1"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166" fontId="2" fillId="0" borderId="0" applyFont="0" applyFill="0" applyBorder="0" applyAlignment="0" applyProtection="0"/>
    <xf numFmtId="0" fontId="3" fillId="0" borderId="0"/>
    <xf numFmtId="42" fontId="1" fillId="0" borderId="0" applyFont="0" applyFill="0" applyBorder="0" applyAlignment="0" applyProtection="0"/>
  </cellStyleXfs>
  <cellXfs count="75">
    <xf numFmtId="0" fontId="0" fillId="0" borderId="0" xfId="0"/>
    <xf numFmtId="0" fontId="4" fillId="0" borderId="0" xfId="0" applyFont="1" applyAlignment="1">
      <alignment vertical="center"/>
    </xf>
    <xf numFmtId="168" fontId="9" fillId="0" borderId="1" xfId="1" applyNumberFormat="1" applyFont="1" applyFill="1" applyBorder="1" applyAlignment="1">
      <alignment horizontal="center" vertical="center" wrapText="1"/>
    </xf>
    <xf numFmtId="168" fontId="10" fillId="0" borderId="1"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horizontal="center" vertical="center"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11" fillId="0" borderId="1" xfId="0" applyFont="1" applyBorder="1" applyAlignment="1">
      <alignment horizontal="left" vertical="center" wrapText="1"/>
    </xf>
    <xf numFmtId="169" fontId="6" fillId="0" borderId="1" xfId="0" applyNumberFormat="1" applyFont="1" applyBorder="1" applyAlignment="1">
      <alignment horizontal="center" vertical="center"/>
    </xf>
    <xf numFmtId="0" fontId="8" fillId="0" borderId="0" xfId="0" applyFont="1" applyAlignment="1">
      <alignment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0" fontId="6" fillId="0" borderId="1" xfId="0" applyFont="1" applyBorder="1" applyAlignment="1">
      <alignment vertical="center" wrapText="1"/>
    </xf>
    <xf numFmtId="6" fontId="6"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wrapText="1"/>
    </xf>
    <xf numFmtId="0" fontId="6" fillId="0" borderId="0" xfId="0" applyFont="1" applyAlignment="1">
      <alignment horizontal="left" vertical="center" wrapText="1"/>
    </xf>
    <xf numFmtId="168" fontId="6" fillId="0" borderId="0" xfId="0" applyNumberFormat="1" applyFont="1" applyAlignment="1">
      <alignment horizontal="center" vertical="center" wrapText="1"/>
    </xf>
    <xf numFmtId="6" fontId="6" fillId="0" borderId="0" xfId="0" applyNumberFormat="1" applyFont="1" applyAlignment="1">
      <alignment horizontal="center" vertical="center" wrapText="1"/>
    </xf>
    <xf numFmtId="0" fontId="6" fillId="0" borderId="0" xfId="0" applyFont="1"/>
    <xf numFmtId="6" fontId="8" fillId="0" borderId="0" xfId="0" applyNumberFormat="1" applyFont="1" applyAlignment="1">
      <alignment horizontal="center" vertical="center" wrapText="1"/>
    </xf>
    <xf numFmtId="0" fontId="8" fillId="0" borderId="0" xfId="0" applyFont="1" applyAlignment="1">
      <alignment horizontal="left" vertical="center" wrapText="1"/>
    </xf>
    <xf numFmtId="168" fontId="8" fillId="0" borderId="0" xfId="0" applyNumberFormat="1" applyFont="1" applyAlignment="1">
      <alignment vertical="center" wrapText="1"/>
    </xf>
    <xf numFmtId="167" fontId="8" fillId="0" borderId="0" xfId="0" applyNumberFormat="1" applyFont="1" applyAlignment="1">
      <alignment horizontal="center" vertical="center" wrapText="1"/>
    </xf>
    <xf numFmtId="0" fontId="8" fillId="0" borderId="0" xfId="0" applyFont="1" applyAlignment="1">
      <alignment horizontal="left" wrapText="1"/>
    </xf>
    <xf numFmtId="168" fontId="8" fillId="0" borderId="0" xfId="0" applyNumberFormat="1" applyFont="1" applyAlignment="1">
      <alignment wrapText="1"/>
    </xf>
    <xf numFmtId="3" fontId="8" fillId="0" borderId="0" xfId="0" applyNumberFormat="1" applyFont="1" applyAlignment="1">
      <alignment wrapText="1"/>
    </xf>
    <xf numFmtId="6" fontId="8" fillId="0" borderId="0" xfId="0" applyNumberFormat="1" applyFont="1" applyAlignment="1">
      <alignment wrapText="1"/>
    </xf>
    <xf numFmtId="0" fontId="8" fillId="0" borderId="0" xfId="0" applyFont="1" applyAlignment="1">
      <alignment horizontal="right" wrapText="1"/>
    </xf>
    <xf numFmtId="168" fontId="8" fillId="0" borderId="0" xfId="0" applyNumberFormat="1" applyFont="1" applyAlignment="1">
      <alignment horizontal="right" wrapText="1"/>
    </xf>
    <xf numFmtId="167" fontId="8" fillId="0" borderId="0" xfId="0" applyNumberFormat="1" applyFont="1" applyAlignment="1">
      <alignment wrapText="1"/>
    </xf>
    <xf numFmtId="0" fontId="10" fillId="2" borderId="1" xfId="0" applyFont="1" applyFill="1" applyBorder="1" applyAlignment="1">
      <alignment wrapText="1"/>
    </xf>
    <xf numFmtId="0" fontId="6" fillId="2" borderId="9" xfId="0" applyFont="1" applyFill="1" applyBorder="1" applyAlignment="1">
      <alignment wrapText="1"/>
    </xf>
    <xf numFmtId="0" fontId="10" fillId="2" borderId="10" xfId="0" applyFont="1" applyFill="1" applyBorder="1" applyAlignment="1">
      <alignment wrapText="1"/>
    </xf>
    <xf numFmtId="0" fontId="10" fillId="2" borderId="9" xfId="0" applyFont="1" applyFill="1" applyBorder="1" applyAlignment="1">
      <alignment wrapText="1"/>
    </xf>
    <xf numFmtId="0" fontId="6" fillId="2" borderId="1" xfId="0" applyFont="1" applyFill="1" applyBorder="1" applyAlignment="1">
      <alignment wrapText="1"/>
    </xf>
    <xf numFmtId="0" fontId="6" fillId="2" borderId="10" xfId="0" applyFont="1" applyFill="1" applyBorder="1" applyAlignment="1">
      <alignment wrapText="1"/>
    </xf>
    <xf numFmtId="0" fontId="6" fillId="2" borderId="1" xfId="0" applyFont="1" applyFill="1" applyBorder="1" applyAlignment="1">
      <alignment vertical="center" wrapText="1"/>
    </xf>
    <xf numFmtId="0" fontId="6" fillId="3" borderId="1" xfId="0" applyFont="1" applyFill="1" applyBorder="1" applyAlignment="1">
      <alignment horizontal="center" vertical="center" wrapText="1"/>
    </xf>
    <xf numFmtId="0" fontId="7" fillId="3" borderId="3" xfId="0" applyFont="1" applyFill="1" applyBorder="1" applyAlignment="1">
      <alignment vertical="center" wrapText="1"/>
    </xf>
    <xf numFmtId="0" fontId="6" fillId="3" borderId="4" xfId="0" applyFont="1" applyFill="1" applyBorder="1" applyAlignment="1">
      <alignment vertical="center" wrapText="1"/>
    </xf>
    <xf numFmtId="0" fontId="7" fillId="3" borderId="4" xfId="0" applyFont="1" applyFill="1" applyBorder="1" applyAlignment="1">
      <alignment vertical="center" wrapText="1"/>
    </xf>
    <xf numFmtId="0" fontId="6" fillId="3" borderId="4" xfId="0" applyFont="1" applyFill="1" applyBorder="1" applyAlignment="1">
      <alignment horizontal="center" vertical="center" wrapText="1"/>
    </xf>
    <xf numFmtId="165" fontId="10" fillId="3"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3" fontId="10" fillId="3" borderId="1"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10" fillId="3" borderId="1" xfId="13" applyNumberFormat="1" applyFont="1" applyFill="1" applyBorder="1" applyAlignment="1">
      <alignment horizontal="center" vertical="center" wrapText="1"/>
    </xf>
    <xf numFmtId="168" fontId="10" fillId="3" borderId="1" xfId="1"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168" fontId="8" fillId="0" borderId="0" xfId="0" applyNumberFormat="1" applyFont="1" applyAlignment="1">
      <alignment horizontal="right" vertical="center" wrapText="1"/>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cellXfs>
  <cellStyles count="14">
    <cellStyle name="Moneda [0]" xfId="13" builtinId="7"/>
    <cellStyle name="Moneda [0] 2" xfId="9" xr:uid="{00000000-0005-0000-0000-000000000000}"/>
    <cellStyle name="Moneda [0] 3" xfId="2" xr:uid="{00000000-0005-0000-0000-000001000000}"/>
    <cellStyle name="Moneda 2" xfId="11" xr:uid="{00000000-0005-0000-0000-000002000000}"/>
    <cellStyle name="Moneda 3" xfId="7" xr:uid="{00000000-0005-0000-0000-000003000000}"/>
    <cellStyle name="Moneda 4" xfId="1" xr:uid="{00000000-0005-0000-0000-000004000000}"/>
    <cellStyle name="Moneda 7" xfId="5" xr:uid="{00000000-0005-0000-0000-000005000000}"/>
    <cellStyle name="Normal" xfId="0" builtinId="0"/>
    <cellStyle name="Normal 2 2" xfId="3" xr:uid="{00000000-0005-0000-0000-000007000000}"/>
    <cellStyle name="Normal 2_INFORME CIENCIAS 25 DE AGOSTO" xfId="4" xr:uid="{00000000-0005-0000-0000-000008000000}"/>
    <cellStyle name="Normal 28" xfId="12" xr:uid="{00000000-0005-0000-0000-000009000000}"/>
    <cellStyle name="Normal 3" xfId="10" xr:uid="{00000000-0005-0000-0000-00000A000000}"/>
    <cellStyle name="Normal 4" xfId="8" xr:uid="{00000000-0005-0000-0000-00000B000000}"/>
    <cellStyle name="Normal 5" xfId="6" xr:uid="{00000000-0005-0000-0000-00000C000000}"/>
  </cellStyles>
  <dxfs count="0"/>
  <tableStyles count="0" defaultTableStyle="TableStyleMedium2" defaultPivotStyle="PivotStyleLight16"/>
  <colors>
    <mruColors>
      <color rgb="FF99FF66"/>
      <color rgb="FF329E9E"/>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825500</xdr:colOff>
      <xdr:row>2</xdr:row>
      <xdr:rowOff>1588</xdr:rowOff>
    </xdr:from>
    <xdr:ext cx="1308100" cy="1381125"/>
    <xdr:pic>
      <xdr:nvPicPr>
        <xdr:cNvPr id="3" name="image1.png">
          <a:extLst>
            <a:ext uri="{FF2B5EF4-FFF2-40B4-BE49-F238E27FC236}">
              <a16:creationId xmlns:a16="http://schemas.microsoft.com/office/drawing/2014/main" id="{7DB36872-963D-4522-98CD-592EEAEAEB07}"/>
            </a:ext>
          </a:extLst>
        </xdr:cNvPr>
        <xdr:cNvPicPr preferRelativeResize="0"/>
      </xdr:nvPicPr>
      <xdr:blipFill>
        <a:blip xmlns:r="http://schemas.openxmlformats.org/officeDocument/2006/relationships" r:embed="rId1" cstate="print"/>
        <a:stretch>
          <a:fillRect/>
        </a:stretch>
      </xdr:blipFill>
      <xdr:spPr>
        <a:xfrm>
          <a:off x="1549400" y="496888"/>
          <a:ext cx="1308100" cy="13811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2:S91"/>
  <sheetViews>
    <sheetView showGridLines="0" tabSelected="1" view="pageBreakPreview" topLeftCell="G55" zoomScaleNormal="100" zoomScaleSheetLayoutView="100" workbookViewId="0">
      <selection activeCell="G64" sqref="G64"/>
    </sheetView>
  </sheetViews>
  <sheetFormatPr baseColWidth="10" defaultColWidth="11.41015625" defaultRowHeight="11.35" x14ac:dyDescent="0.35"/>
  <cols>
    <col min="1" max="1" width="2.41015625" style="15" customWidth="1"/>
    <col min="2" max="2" width="8.41015625" style="15" customWidth="1"/>
    <col min="3" max="3" width="13.87890625" style="15" customWidth="1"/>
    <col min="4" max="4" width="19.29296875" style="15" customWidth="1"/>
    <col min="5" max="5" width="25.41015625" style="15" customWidth="1"/>
    <col min="6" max="6" width="29.1171875" style="15" customWidth="1"/>
    <col min="7" max="7" width="159.1171875" style="28" customWidth="1"/>
    <col min="8" max="8" width="15.41015625" style="15" customWidth="1"/>
    <col min="9" max="9" width="31.703125" style="15" customWidth="1"/>
    <col min="10" max="11" width="15.41015625" style="15" customWidth="1"/>
    <col min="12" max="12" width="15.703125" style="32" customWidth="1"/>
    <col min="13" max="13" width="15.41015625" style="15" customWidth="1"/>
    <col min="14" max="14" width="18" style="15" customWidth="1"/>
    <col min="15" max="15" width="35.41015625" style="15" customWidth="1"/>
    <col min="16" max="16" width="2.29296875" style="15" customWidth="1"/>
    <col min="17" max="17" width="11.41015625" style="15"/>
    <col min="18" max="18" width="17.703125" style="15" customWidth="1"/>
    <col min="19" max="16384" width="11.41015625" style="15"/>
  </cols>
  <sheetData>
    <row r="2" spans="2:15" ht="27" customHeight="1" x14ac:dyDescent="0.35">
      <c r="B2" s="67"/>
      <c r="C2" s="67"/>
      <c r="D2" s="67"/>
      <c r="E2" s="67"/>
      <c r="F2" s="65" t="s">
        <v>0</v>
      </c>
      <c r="G2" s="65"/>
      <c r="H2" s="65"/>
      <c r="I2" s="65"/>
      <c r="J2" s="65"/>
      <c r="K2" s="65"/>
      <c r="L2" s="65"/>
      <c r="M2" s="65"/>
      <c r="N2" s="65"/>
      <c r="O2" s="65"/>
    </row>
    <row r="3" spans="2:15" ht="23.25" customHeight="1" x14ac:dyDescent="0.35">
      <c r="B3" s="67"/>
      <c r="C3" s="67"/>
      <c r="D3" s="67"/>
      <c r="E3" s="67"/>
      <c r="F3" s="65" t="s">
        <v>1</v>
      </c>
      <c r="G3" s="65"/>
      <c r="H3" s="65"/>
      <c r="I3" s="65"/>
      <c r="J3" s="65"/>
      <c r="K3" s="65"/>
      <c r="L3" s="65"/>
      <c r="M3" s="65"/>
      <c r="N3" s="65"/>
      <c r="O3" s="65"/>
    </row>
    <row r="4" spans="2:15" ht="103.5" customHeight="1" x14ac:dyDescent="0.35">
      <c r="B4" s="67"/>
      <c r="C4" s="67"/>
      <c r="D4" s="67"/>
      <c r="E4" s="67"/>
      <c r="F4" s="66" t="s">
        <v>2</v>
      </c>
      <c r="G4" s="66"/>
      <c r="H4" s="66"/>
      <c r="I4" s="66"/>
      <c r="J4" s="66"/>
      <c r="K4" s="66"/>
      <c r="L4" s="66"/>
      <c r="M4" s="66"/>
      <c r="N4" s="66"/>
      <c r="O4" s="66"/>
    </row>
    <row r="5" spans="2:15" ht="25.5" customHeight="1" x14ac:dyDescent="0.35">
      <c r="B5" s="16"/>
      <c r="C5" s="16"/>
      <c r="D5" s="16"/>
      <c r="E5" s="16"/>
      <c r="F5" s="65" t="s">
        <v>3</v>
      </c>
      <c r="G5" s="65"/>
      <c r="H5" s="65"/>
      <c r="I5" s="65"/>
      <c r="J5" s="65"/>
      <c r="K5" s="65"/>
      <c r="L5" s="65"/>
      <c r="M5" s="65"/>
      <c r="N5" s="65"/>
      <c r="O5" s="65"/>
    </row>
    <row r="6" spans="2:15" ht="56.7" x14ac:dyDescent="0.35">
      <c r="B6" s="17" t="s">
        <v>4</v>
      </c>
      <c r="C6" s="17" t="s">
        <v>5</v>
      </c>
      <c r="D6" s="17" t="s">
        <v>6</v>
      </c>
      <c r="E6" s="17" t="s">
        <v>7</v>
      </c>
      <c r="F6" s="17" t="s">
        <v>8</v>
      </c>
      <c r="G6" s="17" t="s">
        <v>9</v>
      </c>
      <c r="H6" s="17" t="s">
        <v>10</v>
      </c>
      <c r="I6" s="17" t="s">
        <v>11</v>
      </c>
      <c r="J6" s="17" t="s">
        <v>12</v>
      </c>
      <c r="K6" s="17" t="s">
        <v>13</v>
      </c>
      <c r="L6" s="2" t="s">
        <v>14</v>
      </c>
      <c r="M6" s="17" t="s">
        <v>15</v>
      </c>
      <c r="N6" s="18" t="s">
        <v>16</v>
      </c>
      <c r="O6" s="17" t="s">
        <v>17</v>
      </c>
    </row>
    <row r="7" spans="2:15" ht="180" customHeight="1" x14ac:dyDescent="0.35">
      <c r="B7" s="45">
        <v>1</v>
      </c>
      <c r="C7" s="46" t="s">
        <v>18</v>
      </c>
      <c r="D7" s="47" t="s">
        <v>19</v>
      </c>
      <c r="E7" s="48" t="s">
        <v>20</v>
      </c>
      <c r="F7" s="48" t="s">
        <v>21</v>
      </c>
      <c r="G7" s="48" t="s">
        <v>129</v>
      </c>
      <c r="H7" s="49">
        <f>45+13+3</f>
        <v>61</v>
      </c>
      <c r="I7" s="49"/>
      <c r="J7" s="49"/>
      <c r="K7" s="50"/>
      <c r="L7" s="51"/>
      <c r="M7" s="52">
        <f>+L7*19%</f>
        <v>0</v>
      </c>
      <c r="N7" s="51">
        <f>(L7+M7)*H7</f>
        <v>0</v>
      </c>
      <c r="O7" s="51"/>
    </row>
    <row r="8" spans="2:15" ht="155.25" customHeight="1" x14ac:dyDescent="0.35">
      <c r="B8" s="4">
        <v>2</v>
      </c>
      <c r="C8" s="9" t="s">
        <v>22</v>
      </c>
      <c r="D8" s="5" t="s">
        <v>23</v>
      </c>
      <c r="E8" s="5" t="s">
        <v>24</v>
      </c>
      <c r="F8" s="5" t="s">
        <v>25</v>
      </c>
      <c r="G8" s="5" t="s">
        <v>26</v>
      </c>
      <c r="H8" s="6">
        <v>1</v>
      </c>
      <c r="I8" s="6"/>
      <c r="J8" s="6"/>
      <c r="K8" s="7"/>
      <c r="L8" s="3"/>
      <c r="M8" s="8">
        <f t="shared" ref="M8:M19" si="0">+L8*19%</f>
        <v>0</v>
      </c>
      <c r="N8" s="7">
        <f t="shared" ref="N8:N20" si="1">(L8+M8)*H8</f>
        <v>0</v>
      </c>
      <c r="O8" s="7"/>
    </row>
    <row r="9" spans="2:15" ht="219" customHeight="1" x14ac:dyDescent="0.35">
      <c r="B9" s="4">
        <v>3</v>
      </c>
      <c r="C9" s="10" t="s">
        <v>27</v>
      </c>
      <c r="D9" s="4" t="s">
        <v>28</v>
      </c>
      <c r="E9" s="4" t="s">
        <v>29</v>
      </c>
      <c r="F9" s="4" t="s">
        <v>30</v>
      </c>
      <c r="G9" s="11" t="s">
        <v>31</v>
      </c>
      <c r="H9" s="4">
        <f>7+18</f>
        <v>25</v>
      </c>
      <c r="I9" s="5"/>
      <c r="J9" s="4"/>
      <c r="K9" s="7"/>
      <c r="L9" s="3"/>
      <c r="M9" s="8">
        <f t="shared" si="0"/>
        <v>0</v>
      </c>
      <c r="N9" s="7">
        <f t="shared" si="1"/>
        <v>0</v>
      </c>
      <c r="O9" s="7"/>
    </row>
    <row r="10" spans="2:15" ht="161.25" customHeight="1" x14ac:dyDescent="0.35">
      <c r="B10" s="4">
        <v>4</v>
      </c>
      <c r="C10" s="10" t="s">
        <v>32</v>
      </c>
      <c r="D10" s="4" t="s">
        <v>33</v>
      </c>
      <c r="E10" s="4" t="s">
        <v>34</v>
      </c>
      <c r="F10" s="4" t="s">
        <v>35</v>
      </c>
      <c r="G10" s="11" t="s">
        <v>36</v>
      </c>
      <c r="H10" s="4">
        <v>2</v>
      </c>
      <c r="I10" s="4"/>
      <c r="J10" s="4"/>
      <c r="K10" s="7"/>
      <c r="L10" s="3"/>
      <c r="M10" s="8">
        <f t="shared" si="0"/>
        <v>0</v>
      </c>
      <c r="N10" s="7">
        <f t="shared" si="1"/>
        <v>0</v>
      </c>
      <c r="O10" s="7"/>
    </row>
    <row r="11" spans="2:15" ht="118.5" customHeight="1" x14ac:dyDescent="0.35">
      <c r="B11" s="4">
        <v>5</v>
      </c>
      <c r="C11" s="10" t="s">
        <v>32</v>
      </c>
      <c r="D11" s="4" t="s">
        <v>33</v>
      </c>
      <c r="E11" s="4" t="s">
        <v>34</v>
      </c>
      <c r="F11" s="4" t="s">
        <v>37</v>
      </c>
      <c r="G11" s="11" t="s">
        <v>38</v>
      </c>
      <c r="H11" s="4">
        <v>2</v>
      </c>
      <c r="I11" s="4"/>
      <c r="J11" s="4"/>
      <c r="K11" s="7"/>
      <c r="L11" s="3"/>
      <c r="M11" s="8">
        <f t="shared" si="0"/>
        <v>0</v>
      </c>
      <c r="N11" s="7">
        <f t="shared" si="1"/>
        <v>0</v>
      </c>
      <c r="O11" s="7"/>
    </row>
    <row r="12" spans="2:15" ht="156" customHeight="1" x14ac:dyDescent="0.35">
      <c r="B12" s="4">
        <v>6</v>
      </c>
      <c r="C12" s="10" t="s">
        <v>32</v>
      </c>
      <c r="D12" s="4" t="s">
        <v>39</v>
      </c>
      <c r="E12" s="4" t="s">
        <v>40</v>
      </c>
      <c r="F12" s="4" t="s">
        <v>41</v>
      </c>
      <c r="G12" s="11" t="s">
        <v>42</v>
      </c>
      <c r="H12" s="4">
        <v>23</v>
      </c>
      <c r="I12" s="4"/>
      <c r="J12" s="4"/>
      <c r="K12" s="7"/>
      <c r="L12" s="3"/>
      <c r="M12" s="8">
        <f t="shared" si="0"/>
        <v>0</v>
      </c>
      <c r="N12" s="7">
        <f t="shared" si="1"/>
        <v>0</v>
      </c>
      <c r="O12" s="7"/>
    </row>
    <row r="13" spans="2:15" ht="135.75" customHeight="1" x14ac:dyDescent="0.35">
      <c r="B13" s="4">
        <v>7</v>
      </c>
      <c r="C13" s="10" t="s">
        <v>32</v>
      </c>
      <c r="D13" s="4" t="s">
        <v>43</v>
      </c>
      <c r="E13" s="4" t="s">
        <v>40</v>
      </c>
      <c r="F13" s="4" t="s">
        <v>44</v>
      </c>
      <c r="G13" s="11" t="s">
        <v>45</v>
      </c>
      <c r="H13" s="4">
        <v>1</v>
      </c>
      <c r="I13" s="12"/>
      <c r="J13" s="4"/>
      <c r="K13" s="7"/>
      <c r="L13" s="3"/>
      <c r="M13" s="8">
        <f t="shared" si="0"/>
        <v>0</v>
      </c>
      <c r="N13" s="7">
        <f t="shared" si="1"/>
        <v>0</v>
      </c>
      <c r="O13" s="7"/>
    </row>
    <row r="14" spans="2:15" ht="192.6" customHeight="1" x14ac:dyDescent="0.35">
      <c r="B14" s="4">
        <v>8</v>
      </c>
      <c r="C14" s="10" t="s">
        <v>32</v>
      </c>
      <c r="D14" s="4" t="s">
        <v>43</v>
      </c>
      <c r="E14" s="4" t="s">
        <v>40</v>
      </c>
      <c r="F14" s="4" t="s">
        <v>46</v>
      </c>
      <c r="G14" s="13" t="s">
        <v>47</v>
      </c>
      <c r="H14" s="4">
        <v>1</v>
      </c>
      <c r="I14" s="14"/>
      <c r="J14" s="4"/>
      <c r="K14" s="7"/>
      <c r="L14" s="3"/>
      <c r="M14" s="8">
        <f t="shared" si="0"/>
        <v>0</v>
      </c>
      <c r="N14" s="7">
        <f t="shared" si="1"/>
        <v>0</v>
      </c>
      <c r="O14" s="7"/>
    </row>
    <row r="15" spans="2:15" ht="104.25" customHeight="1" x14ac:dyDescent="0.35">
      <c r="B15" s="4">
        <v>9</v>
      </c>
      <c r="C15" s="10" t="s">
        <v>32</v>
      </c>
      <c r="D15" s="4" t="s">
        <v>48</v>
      </c>
      <c r="E15" s="4" t="s">
        <v>49</v>
      </c>
      <c r="F15" s="4" t="s">
        <v>50</v>
      </c>
      <c r="G15" s="11" t="s">
        <v>51</v>
      </c>
      <c r="H15" s="4">
        <v>5</v>
      </c>
      <c r="I15" s="12"/>
      <c r="J15" s="4"/>
      <c r="K15" s="7"/>
      <c r="L15" s="3"/>
      <c r="M15" s="8">
        <f t="shared" si="0"/>
        <v>0</v>
      </c>
      <c r="N15" s="7">
        <f t="shared" si="1"/>
        <v>0</v>
      </c>
      <c r="O15" s="7"/>
    </row>
    <row r="16" spans="2:15" ht="34.35" customHeight="1" x14ac:dyDescent="0.35">
      <c r="B16" s="4">
        <v>10</v>
      </c>
      <c r="C16" s="10" t="s">
        <v>32</v>
      </c>
      <c r="D16" s="4" t="s">
        <v>48</v>
      </c>
      <c r="E16" s="4" t="s">
        <v>49</v>
      </c>
      <c r="F16" s="4" t="s">
        <v>52</v>
      </c>
      <c r="G16" s="11" t="s">
        <v>53</v>
      </c>
      <c r="H16" s="4">
        <v>1</v>
      </c>
      <c r="I16" s="14"/>
      <c r="J16" s="4"/>
      <c r="K16" s="7"/>
      <c r="L16" s="3"/>
      <c r="M16" s="8">
        <f t="shared" si="0"/>
        <v>0</v>
      </c>
      <c r="N16" s="7">
        <f t="shared" si="1"/>
        <v>0</v>
      </c>
      <c r="O16" s="7"/>
    </row>
    <row r="17" spans="2:15" ht="62.25" customHeight="1" x14ac:dyDescent="0.35">
      <c r="B17" s="4">
        <v>11</v>
      </c>
      <c r="C17" s="10" t="s">
        <v>32</v>
      </c>
      <c r="D17" s="4" t="s">
        <v>33</v>
      </c>
      <c r="E17" s="4" t="s">
        <v>34</v>
      </c>
      <c r="F17" s="4" t="s">
        <v>54</v>
      </c>
      <c r="G17" s="11" t="s">
        <v>55</v>
      </c>
      <c r="H17" s="4">
        <v>1</v>
      </c>
      <c r="I17" s="12"/>
      <c r="J17" s="4"/>
      <c r="K17" s="7"/>
      <c r="L17" s="3"/>
      <c r="M17" s="8">
        <f t="shared" si="0"/>
        <v>0</v>
      </c>
      <c r="N17" s="7">
        <f t="shared" si="1"/>
        <v>0</v>
      </c>
      <c r="O17" s="7"/>
    </row>
    <row r="18" spans="2:15" ht="95.25" customHeight="1" x14ac:dyDescent="0.35">
      <c r="B18" s="4">
        <v>12</v>
      </c>
      <c r="C18" s="10" t="s">
        <v>32</v>
      </c>
      <c r="D18" s="4" t="s">
        <v>56</v>
      </c>
      <c r="E18" s="4" t="s">
        <v>34</v>
      </c>
      <c r="F18" s="4" t="s">
        <v>57</v>
      </c>
      <c r="G18" s="11" t="s">
        <v>58</v>
      </c>
      <c r="H18" s="4">
        <v>20</v>
      </c>
      <c r="I18" s="12"/>
      <c r="J18" s="4"/>
      <c r="K18" s="7"/>
      <c r="L18" s="3"/>
      <c r="M18" s="8">
        <f t="shared" si="0"/>
        <v>0</v>
      </c>
      <c r="N18" s="7">
        <f t="shared" si="1"/>
        <v>0</v>
      </c>
      <c r="O18" s="7"/>
    </row>
    <row r="19" spans="2:15" ht="69.75" customHeight="1" x14ac:dyDescent="0.35">
      <c r="B19" s="4">
        <v>13</v>
      </c>
      <c r="C19" s="10" t="s">
        <v>32</v>
      </c>
      <c r="D19" s="4" t="s">
        <v>33</v>
      </c>
      <c r="E19" s="4" t="s">
        <v>34</v>
      </c>
      <c r="F19" s="4" t="s">
        <v>59</v>
      </c>
      <c r="G19" s="11" t="s">
        <v>60</v>
      </c>
      <c r="H19" s="4">
        <v>6</v>
      </c>
      <c r="I19" s="12"/>
      <c r="J19" s="4"/>
      <c r="K19" s="7"/>
      <c r="L19" s="3"/>
      <c r="M19" s="8">
        <f t="shared" si="0"/>
        <v>0</v>
      </c>
      <c r="N19" s="7">
        <f t="shared" si="1"/>
        <v>0</v>
      </c>
      <c r="O19" s="7"/>
    </row>
    <row r="20" spans="2:15" ht="71.25" customHeight="1" x14ac:dyDescent="0.35">
      <c r="B20" s="4">
        <v>14</v>
      </c>
      <c r="C20" s="10" t="s">
        <v>32</v>
      </c>
      <c r="D20" s="4" t="s">
        <v>33</v>
      </c>
      <c r="E20" s="4" t="s">
        <v>34</v>
      </c>
      <c r="F20" s="4" t="s">
        <v>61</v>
      </c>
      <c r="G20" s="11" t="s">
        <v>62</v>
      </c>
      <c r="H20" s="4">
        <v>4</v>
      </c>
      <c r="I20" s="12"/>
      <c r="J20" s="4"/>
      <c r="K20" s="7"/>
      <c r="L20" s="3"/>
      <c r="M20" s="8">
        <f>+L20*19%</f>
        <v>0</v>
      </c>
      <c r="N20" s="7">
        <f t="shared" si="1"/>
        <v>0</v>
      </c>
      <c r="O20" s="7"/>
    </row>
    <row r="21" spans="2:15" ht="22.5" customHeight="1" x14ac:dyDescent="0.35">
      <c r="B21" s="68">
        <v>15</v>
      </c>
      <c r="C21" s="61" t="s">
        <v>32</v>
      </c>
      <c r="D21" s="61" t="s">
        <v>63</v>
      </c>
      <c r="E21" s="61" t="s">
        <v>64</v>
      </c>
      <c r="F21" s="61" t="s">
        <v>65</v>
      </c>
      <c r="G21" s="38" t="s">
        <v>66</v>
      </c>
      <c r="H21" s="64">
        <v>1</v>
      </c>
      <c r="I21" s="58"/>
      <c r="J21" s="58"/>
      <c r="K21" s="58"/>
      <c r="L21" s="58"/>
      <c r="M21" s="58">
        <f>+L21*19%</f>
        <v>0</v>
      </c>
      <c r="N21" s="58">
        <f>(L21+M21)*H21</f>
        <v>0</v>
      </c>
      <c r="O21" s="58"/>
    </row>
    <row r="22" spans="2:15" ht="69" customHeight="1" x14ac:dyDescent="0.35">
      <c r="B22" s="69"/>
      <c r="C22" s="62"/>
      <c r="D22" s="62"/>
      <c r="E22" s="62"/>
      <c r="F22" s="62"/>
      <c r="G22" s="38" t="s">
        <v>88</v>
      </c>
      <c r="H22" s="64"/>
      <c r="I22" s="59"/>
      <c r="J22" s="59"/>
      <c r="K22" s="59"/>
      <c r="L22" s="59"/>
      <c r="M22" s="59"/>
      <c r="N22" s="59"/>
      <c r="O22" s="59"/>
    </row>
    <row r="23" spans="2:15" ht="174" customHeight="1" x14ac:dyDescent="0.35">
      <c r="B23" s="69"/>
      <c r="C23" s="62"/>
      <c r="D23" s="62"/>
      <c r="E23" s="62"/>
      <c r="F23" s="62"/>
      <c r="G23" s="38" t="s">
        <v>98</v>
      </c>
      <c r="H23" s="64"/>
      <c r="I23" s="59"/>
      <c r="J23" s="59"/>
      <c r="K23" s="59"/>
      <c r="L23" s="59"/>
      <c r="M23" s="59"/>
      <c r="N23" s="59"/>
      <c r="O23" s="59"/>
    </row>
    <row r="24" spans="2:15" ht="80.349999999999994" x14ac:dyDescent="0.35">
      <c r="B24" s="69"/>
      <c r="C24" s="62"/>
      <c r="D24" s="62"/>
      <c r="E24" s="62"/>
      <c r="F24" s="62"/>
      <c r="G24" s="39" t="s">
        <v>99</v>
      </c>
      <c r="H24" s="64"/>
      <c r="I24" s="59"/>
      <c r="J24" s="59"/>
      <c r="K24" s="59"/>
      <c r="L24" s="59"/>
      <c r="M24" s="59"/>
      <c r="N24" s="59"/>
      <c r="O24" s="59"/>
    </row>
    <row r="25" spans="2:15" x14ac:dyDescent="0.35">
      <c r="B25" s="69"/>
      <c r="C25" s="62"/>
      <c r="D25" s="62"/>
      <c r="E25" s="62"/>
      <c r="F25" s="62"/>
      <c r="G25" s="38" t="s">
        <v>94</v>
      </c>
      <c r="H25" s="64"/>
      <c r="I25" s="59"/>
      <c r="J25" s="59"/>
      <c r="K25" s="59"/>
      <c r="L25" s="59"/>
      <c r="M25" s="59"/>
      <c r="N25" s="59"/>
      <c r="O25" s="59"/>
    </row>
    <row r="26" spans="2:15" x14ac:dyDescent="0.35">
      <c r="B26" s="69"/>
      <c r="C26" s="62"/>
      <c r="D26" s="62"/>
      <c r="E26" s="62"/>
      <c r="F26" s="62"/>
      <c r="G26" s="38" t="s">
        <v>95</v>
      </c>
      <c r="H26" s="64"/>
      <c r="I26" s="59"/>
      <c r="J26" s="59"/>
      <c r="K26" s="59"/>
      <c r="L26" s="59"/>
      <c r="M26" s="59"/>
      <c r="N26" s="59"/>
      <c r="O26" s="59"/>
    </row>
    <row r="27" spans="2:15" x14ac:dyDescent="0.35">
      <c r="B27" s="69"/>
      <c r="C27" s="62"/>
      <c r="D27" s="62"/>
      <c r="E27" s="62"/>
      <c r="F27" s="62"/>
      <c r="G27" s="38" t="s">
        <v>96</v>
      </c>
      <c r="H27" s="64"/>
      <c r="I27" s="59"/>
      <c r="J27" s="59"/>
      <c r="K27" s="59"/>
      <c r="L27" s="59"/>
      <c r="M27" s="59"/>
      <c r="N27" s="59"/>
      <c r="O27" s="59"/>
    </row>
    <row r="28" spans="2:15" ht="83.45" customHeight="1" x14ac:dyDescent="0.35">
      <c r="B28" s="69"/>
      <c r="C28" s="62"/>
      <c r="D28" s="62"/>
      <c r="E28" s="62"/>
      <c r="F28" s="62"/>
      <c r="G28" s="40" t="s">
        <v>101</v>
      </c>
      <c r="H28" s="64"/>
      <c r="I28" s="59"/>
      <c r="J28" s="59"/>
      <c r="K28" s="59"/>
      <c r="L28" s="59"/>
      <c r="M28" s="59"/>
      <c r="N28" s="59"/>
      <c r="O28" s="59"/>
    </row>
    <row r="29" spans="2:15" ht="40.35" x14ac:dyDescent="0.35">
      <c r="B29" s="69"/>
      <c r="C29" s="62"/>
      <c r="D29" s="62"/>
      <c r="E29" s="62"/>
      <c r="F29" s="62"/>
      <c r="G29" s="40" t="s">
        <v>102</v>
      </c>
      <c r="H29" s="64"/>
      <c r="I29" s="59"/>
      <c r="J29" s="59"/>
      <c r="K29" s="59"/>
      <c r="L29" s="59"/>
      <c r="M29" s="59"/>
      <c r="N29" s="59"/>
      <c r="O29" s="59"/>
    </row>
    <row r="30" spans="2:15" x14ac:dyDescent="0.35">
      <c r="B30" s="69"/>
      <c r="C30" s="62"/>
      <c r="D30" s="62"/>
      <c r="E30" s="62"/>
      <c r="F30" s="62"/>
      <c r="G30" s="40" t="s">
        <v>97</v>
      </c>
      <c r="H30" s="64"/>
      <c r="I30" s="59"/>
      <c r="J30" s="59"/>
      <c r="K30" s="59"/>
      <c r="L30" s="59"/>
      <c r="M30" s="59"/>
      <c r="N30" s="59"/>
      <c r="O30" s="59"/>
    </row>
    <row r="31" spans="2:15" ht="30.35" x14ac:dyDescent="0.35">
      <c r="B31" s="69"/>
      <c r="C31" s="62"/>
      <c r="D31" s="62"/>
      <c r="E31" s="62"/>
      <c r="F31" s="62"/>
      <c r="G31" s="40" t="s">
        <v>103</v>
      </c>
      <c r="H31" s="64"/>
      <c r="I31" s="59"/>
      <c r="J31" s="59"/>
      <c r="K31" s="59"/>
      <c r="L31" s="59"/>
      <c r="M31" s="59"/>
      <c r="N31" s="59"/>
      <c r="O31" s="59"/>
    </row>
    <row r="32" spans="2:15" ht="100.35" x14ac:dyDescent="0.35">
      <c r="B32" s="69"/>
      <c r="C32" s="62"/>
      <c r="D32" s="62"/>
      <c r="E32" s="62"/>
      <c r="F32" s="62"/>
      <c r="G32" s="40" t="s">
        <v>104</v>
      </c>
      <c r="H32" s="64"/>
      <c r="I32" s="59"/>
      <c r="J32" s="59"/>
      <c r="K32" s="59"/>
      <c r="L32" s="59"/>
      <c r="M32" s="59"/>
      <c r="N32" s="59"/>
      <c r="O32" s="59"/>
    </row>
    <row r="33" spans="2:15" ht="30.35" x14ac:dyDescent="0.35">
      <c r="B33" s="69"/>
      <c r="C33" s="62"/>
      <c r="D33" s="62"/>
      <c r="E33" s="62"/>
      <c r="F33" s="62"/>
      <c r="G33" s="40" t="s">
        <v>105</v>
      </c>
      <c r="H33" s="64"/>
      <c r="I33" s="59"/>
      <c r="J33" s="59"/>
      <c r="K33" s="59"/>
      <c r="L33" s="59"/>
      <c r="M33" s="59"/>
      <c r="N33" s="59"/>
      <c r="O33" s="59"/>
    </row>
    <row r="34" spans="2:15" ht="30.35" x14ac:dyDescent="0.35">
      <c r="B34" s="69"/>
      <c r="C34" s="62"/>
      <c r="D34" s="62"/>
      <c r="E34" s="62"/>
      <c r="F34" s="62"/>
      <c r="G34" s="41" t="s">
        <v>106</v>
      </c>
      <c r="H34" s="64"/>
      <c r="I34" s="59"/>
      <c r="J34" s="59"/>
      <c r="K34" s="59"/>
      <c r="L34" s="59"/>
      <c r="M34" s="59"/>
      <c r="N34" s="59"/>
      <c r="O34" s="59"/>
    </row>
    <row r="35" spans="2:15" ht="50.35" x14ac:dyDescent="0.35">
      <c r="B35" s="69"/>
      <c r="C35" s="62"/>
      <c r="D35" s="62"/>
      <c r="E35" s="62"/>
      <c r="F35" s="62"/>
      <c r="G35" s="38" t="s">
        <v>89</v>
      </c>
      <c r="H35" s="64"/>
      <c r="I35" s="59"/>
      <c r="J35" s="59"/>
      <c r="K35" s="59"/>
      <c r="L35" s="59"/>
      <c r="M35" s="59"/>
      <c r="N35" s="59"/>
      <c r="O35" s="59"/>
    </row>
    <row r="36" spans="2:15" x14ac:dyDescent="0.35">
      <c r="B36" s="69"/>
      <c r="C36" s="62"/>
      <c r="D36" s="62"/>
      <c r="E36" s="62"/>
      <c r="F36" s="62"/>
      <c r="G36" s="42" t="s">
        <v>107</v>
      </c>
      <c r="H36" s="64"/>
      <c r="I36" s="59"/>
      <c r="J36" s="59"/>
      <c r="K36" s="59"/>
      <c r="L36" s="59"/>
      <c r="M36" s="59"/>
      <c r="N36" s="59"/>
      <c r="O36" s="59"/>
    </row>
    <row r="37" spans="2:15" ht="30.35" x14ac:dyDescent="0.35">
      <c r="B37" s="69"/>
      <c r="C37" s="62"/>
      <c r="D37" s="62"/>
      <c r="E37" s="62"/>
      <c r="F37" s="62"/>
      <c r="G37" s="42" t="s">
        <v>108</v>
      </c>
      <c r="H37" s="64"/>
      <c r="I37" s="59"/>
      <c r="J37" s="59"/>
      <c r="K37" s="59"/>
      <c r="L37" s="59"/>
      <c r="M37" s="59"/>
      <c r="N37" s="59"/>
      <c r="O37" s="59"/>
    </row>
    <row r="38" spans="2:15" ht="30.35" x14ac:dyDescent="0.35">
      <c r="B38" s="69"/>
      <c r="C38" s="62"/>
      <c r="D38" s="62"/>
      <c r="E38" s="62"/>
      <c r="F38" s="62"/>
      <c r="G38" s="42" t="s">
        <v>109</v>
      </c>
      <c r="H38" s="64"/>
      <c r="I38" s="59"/>
      <c r="J38" s="59"/>
      <c r="K38" s="59"/>
      <c r="L38" s="59"/>
      <c r="M38" s="59"/>
      <c r="N38" s="59"/>
      <c r="O38" s="59"/>
    </row>
    <row r="39" spans="2:15" x14ac:dyDescent="0.35">
      <c r="B39" s="69"/>
      <c r="C39" s="62"/>
      <c r="D39" s="62"/>
      <c r="E39" s="62"/>
      <c r="F39" s="62"/>
      <c r="G39" s="44" t="s">
        <v>110</v>
      </c>
      <c r="H39" s="64"/>
      <c r="I39" s="59"/>
      <c r="J39" s="59"/>
      <c r="K39" s="59"/>
      <c r="L39" s="59"/>
      <c r="M39" s="59"/>
      <c r="N39" s="59"/>
      <c r="O39" s="59"/>
    </row>
    <row r="40" spans="2:15" ht="40.35" x14ac:dyDescent="0.35">
      <c r="B40" s="69"/>
      <c r="C40" s="62"/>
      <c r="D40" s="62"/>
      <c r="E40" s="62"/>
      <c r="F40" s="62"/>
      <c r="G40" s="40" t="s">
        <v>90</v>
      </c>
      <c r="H40" s="64"/>
      <c r="I40" s="59"/>
      <c r="J40" s="59"/>
      <c r="K40" s="59"/>
      <c r="L40" s="59"/>
      <c r="M40" s="59"/>
      <c r="N40" s="59"/>
      <c r="O40" s="59"/>
    </row>
    <row r="41" spans="2:15" ht="80.349999999999994" x14ac:dyDescent="0.35">
      <c r="B41" s="69"/>
      <c r="C41" s="62"/>
      <c r="D41" s="62"/>
      <c r="E41" s="62"/>
      <c r="F41" s="62"/>
      <c r="G41" s="43" t="s">
        <v>111</v>
      </c>
      <c r="H41" s="64"/>
      <c r="I41" s="59"/>
      <c r="J41" s="59"/>
      <c r="K41" s="59"/>
      <c r="L41" s="59"/>
      <c r="M41" s="59"/>
      <c r="N41" s="59"/>
      <c r="O41" s="59"/>
    </row>
    <row r="42" spans="2:15" ht="80.349999999999994" x14ac:dyDescent="0.35">
      <c r="B42" s="69"/>
      <c r="C42" s="62"/>
      <c r="D42" s="62"/>
      <c r="E42" s="62"/>
      <c r="F42" s="62"/>
      <c r="G42" s="43" t="s">
        <v>112</v>
      </c>
      <c r="H42" s="64"/>
      <c r="I42" s="59"/>
      <c r="J42" s="59"/>
      <c r="K42" s="59"/>
      <c r="L42" s="59"/>
      <c r="M42" s="59"/>
      <c r="N42" s="59"/>
      <c r="O42" s="59"/>
    </row>
    <row r="43" spans="2:15" ht="110.35" x14ac:dyDescent="0.35">
      <c r="B43" s="69"/>
      <c r="C43" s="62"/>
      <c r="D43" s="62"/>
      <c r="E43" s="62"/>
      <c r="F43" s="62"/>
      <c r="G43" s="43" t="s">
        <v>113</v>
      </c>
      <c r="H43" s="64"/>
      <c r="I43" s="59"/>
      <c r="J43" s="59"/>
      <c r="K43" s="59"/>
      <c r="L43" s="59"/>
      <c r="M43" s="59"/>
      <c r="N43" s="59"/>
      <c r="O43" s="59"/>
    </row>
    <row r="44" spans="2:15" x14ac:dyDescent="0.35">
      <c r="B44" s="69"/>
      <c r="C44" s="62"/>
      <c r="D44" s="62"/>
      <c r="E44" s="62"/>
      <c r="F44" s="62"/>
      <c r="G44" s="43" t="s">
        <v>114</v>
      </c>
      <c r="H44" s="64"/>
      <c r="I44" s="59"/>
      <c r="J44" s="59"/>
      <c r="K44" s="59"/>
      <c r="L44" s="59"/>
      <c r="M44" s="59"/>
      <c r="N44" s="59"/>
      <c r="O44" s="59"/>
    </row>
    <row r="45" spans="2:15" x14ac:dyDescent="0.35">
      <c r="B45" s="69"/>
      <c r="C45" s="62"/>
      <c r="D45" s="62"/>
      <c r="E45" s="62"/>
      <c r="F45" s="62"/>
      <c r="G45" s="43" t="s">
        <v>115</v>
      </c>
      <c r="H45" s="64"/>
      <c r="I45" s="59"/>
      <c r="J45" s="59"/>
      <c r="K45" s="59"/>
      <c r="L45" s="59"/>
      <c r="M45" s="59"/>
      <c r="N45" s="59"/>
      <c r="O45" s="59"/>
    </row>
    <row r="46" spans="2:15" x14ac:dyDescent="0.35">
      <c r="B46" s="69"/>
      <c r="C46" s="62"/>
      <c r="D46" s="62"/>
      <c r="E46" s="62"/>
      <c r="F46" s="62"/>
      <c r="G46" s="43" t="s">
        <v>116</v>
      </c>
      <c r="H46" s="64"/>
      <c r="I46" s="59"/>
      <c r="J46" s="59"/>
      <c r="K46" s="59"/>
      <c r="L46" s="59"/>
      <c r="M46" s="59"/>
      <c r="N46" s="59"/>
      <c r="O46" s="59"/>
    </row>
    <row r="47" spans="2:15" ht="100.35" x14ac:dyDescent="0.35">
      <c r="B47" s="69"/>
      <c r="C47" s="62"/>
      <c r="D47" s="62"/>
      <c r="E47" s="62"/>
      <c r="F47" s="62"/>
      <c r="G47" s="43" t="s">
        <v>117</v>
      </c>
      <c r="H47" s="64"/>
      <c r="I47" s="59"/>
      <c r="J47" s="59"/>
      <c r="K47" s="59"/>
      <c r="L47" s="59"/>
      <c r="M47" s="59"/>
      <c r="N47" s="59"/>
      <c r="O47" s="59"/>
    </row>
    <row r="48" spans="2:15" ht="50.35" x14ac:dyDescent="0.35">
      <c r="B48" s="69"/>
      <c r="C48" s="62"/>
      <c r="D48" s="62"/>
      <c r="E48" s="62"/>
      <c r="F48" s="62"/>
      <c r="G48" s="40" t="s">
        <v>91</v>
      </c>
      <c r="H48" s="64"/>
      <c r="I48" s="59"/>
      <c r="J48" s="59"/>
      <c r="K48" s="59"/>
      <c r="L48" s="59"/>
      <c r="M48" s="59"/>
      <c r="N48" s="59"/>
      <c r="O48" s="59"/>
    </row>
    <row r="49" spans="2:15" ht="160.35" x14ac:dyDescent="0.35">
      <c r="B49" s="69"/>
      <c r="C49" s="62"/>
      <c r="D49" s="62"/>
      <c r="E49" s="62"/>
      <c r="F49" s="62"/>
      <c r="G49" s="43" t="s">
        <v>118</v>
      </c>
      <c r="H49" s="64"/>
      <c r="I49" s="59"/>
      <c r="J49" s="59"/>
      <c r="K49" s="59"/>
      <c r="L49" s="59"/>
      <c r="M49" s="59"/>
      <c r="N49" s="59"/>
      <c r="O49" s="59"/>
    </row>
    <row r="50" spans="2:15" ht="160.35" x14ac:dyDescent="0.35">
      <c r="B50" s="69"/>
      <c r="C50" s="62"/>
      <c r="D50" s="62"/>
      <c r="E50" s="62"/>
      <c r="F50" s="62"/>
      <c r="G50" s="43" t="s">
        <v>119</v>
      </c>
      <c r="H50" s="64"/>
      <c r="I50" s="59"/>
      <c r="J50" s="59"/>
      <c r="K50" s="59"/>
      <c r="L50" s="59"/>
      <c r="M50" s="59"/>
      <c r="N50" s="59"/>
      <c r="O50" s="59"/>
    </row>
    <row r="51" spans="2:15" x14ac:dyDescent="0.35">
      <c r="B51" s="69"/>
      <c r="C51" s="62"/>
      <c r="D51" s="62"/>
      <c r="E51" s="62"/>
      <c r="F51" s="62"/>
      <c r="G51" s="43" t="s">
        <v>120</v>
      </c>
      <c r="H51" s="64"/>
      <c r="I51" s="59"/>
      <c r="J51" s="59"/>
      <c r="K51" s="59"/>
      <c r="L51" s="59"/>
      <c r="M51" s="59"/>
      <c r="N51" s="59"/>
      <c r="O51" s="59"/>
    </row>
    <row r="52" spans="2:15" x14ac:dyDescent="0.35">
      <c r="B52" s="69"/>
      <c r="C52" s="62"/>
      <c r="D52" s="62"/>
      <c r="E52" s="62"/>
      <c r="F52" s="62"/>
      <c r="G52" s="43" t="s">
        <v>121</v>
      </c>
      <c r="H52" s="64"/>
      <c r="I52" s="59"/>
      <c r="J52" s="59"/>
      <c r="K52" s="59"/>
      <c r="L52" s="59"/>
      <c r="M52" s="59"/>
      <c r="N52" s="59"/>
      <c r="O52" s="59"/>
    </row>
    <row r="53" spans="2:15" ht="30.35" x14ac:dyDescent="0.35">
      <c r="B53" s="69"/>
      <c r="C53" s="62"/>
      <c r="D53" s="62"/>
      <c r="E53" s="62"/>
      <c r="F53" s="62"/>
      <c r="G53" s="40" t="s">
        <v>92</v>
      </c>
      <c r="H53" s="64"/>
      <c r="I53" s="59"/>
      <c r="J53" s="59"/>
      <c r="K53" s="59"/>
      <c r="L53" s="59"/>
      <c r="M53" s="59"/>
      <c r="N53" s="59"/>
      <c r="O53" s="59"/>
    </row>
    <row r="54" spans="2:15" x14ac:dyDescent="0.35">
      <c r="B54" s="69"/>
      <c r="C54" s="62"/>
      <c r="D54" s="62"/>
      <c r="E54" s="62"/>
      <c r="F54" s="62"/>
      <c r="G54" s="43" t="s">
        <v>87</v>
      </c>
      <c r="H54" s="64"/>
      <c r="I54" s="59"/>
      <c r="J54" s="59"/>
      <c r="K54" s="59"/>
      <c r="L54" s="59"/>
      <c r="M54" s="59"/>
      <c r="N54" s="59"/>
      <c r="O54" s="59"/>
    </row>
    <row r="55" spans="2:15" x14ac:dyDescent="0.35">
      <c r="B55" s="69"/>
      <c r="C55" s="62"/>
      <c r="D55" s="62"/>
      <c r="E55" s="62"/>
      <c r="F55" s="62"/>
      <c r="G55" s="43" t="s">
        <v>122</v>
      </c>
      <c r="H55" s="64"/>
      <c r="I55" s="59"/>
      <c r="J55" s="59"/>
      <c r="K55" s="59"/>
      <c r="L55" s="59"/>
      <c r="M55" s="59"/>
      <c r="N55" s="59"/>
      <c r="O55" s="59"/>
    </row>
    <row r="56" spans="2:15" ht="30.35" x14ac:dyDescent="0.35">
      <c r="B56" s="69"/>
      <c r="C56" s="62"/>
      <c r="D56" s="62"/>
      <c r="E56" s="62"/>
      <c r="F56" s="62"/>
      <c r="G56" s="40" t="s">
        <v>100</v>
      </c>
      <c r="H56" s="64"/>
      <c r="I56" s="59"/>
      <c r="J56" s="59"/>
      <c r="K56" s="59"/>
      <c r="L56" s="59"/>
      <c r="M56" s="59"/>
      <c r="N56" s="59"/>
      <c r="O56" s="59"/>
    </row>
    <row r="57" spans="2:15" x14ac:dyDescent="0.35">
      <c r="B57" s="69"/>
      <c r="C57" s="62"/>
      <c r="D57" s="62"/>
      <c r="E57" s="62"/>
      <c r="F57" s="62"/>
      <c r="G57" s="43" t="s">
        <v>123</v>
      </c>
      <c r="H57" s="64"/>
      <c r="I57" s="59"/>
      <c r="J57" s="59"/>
      <c r="K57" s="59"/>
      <c r="L57" s="59"/>
      <c r="M57" s="59"/>
      <c r="N57" s="59"/>
      <c r="O57" s="59"/>
    </row>
    <row r="58" spans="2:15" x14ac:dyDescent="0.35">
      <c r="B58" s="69"/>
      <c r="C58" s="62"/>
      <c r="D58" s="62"/>
      <c r="E58" s="62"/>
      <c r="F58" s="62"/>
      <c r="G58" s="43" t="s">
        <v>124</v>
      </c>
      <c r="H58" s="64"/>
      <c r="I58" s="59"/>
      <c r="J58" s="59"/>
      <c r="K58" s="59"/>
      <c r="L58" s="59"/>
      <c r="M58" s="59"/>
      <c r="N58" s="59"/>
      <c r="O58" s="59"/>
    </row>
    <row r="59" spans="2:15" x14ac:dyDescent="0.35">
      <c r="B59" s="69"/>
      <c r="C59" s="62"/>
      <c r="D59" s="62"/>
      <c r="E59" s="62"/>
      <c r="F59" s="62"/>
      <c r="G59" s="43" t="s">
        <v>125</v>
      </c>
      <c r="H59" s="64"/>
      <c r="I59" s="59"/>
      <c r="J59" s="59"/>
      <c r="K59" s="59"/>
      <c r="L59" s="59"/>
      <c r="M59" s="59"/>
      <c r="N59" s="59"/>
      <c r="O59" s="59"/>
    </row>
    <row r="60" spans="2:15" x14ac:dyDescent="0.35">
      <c r="B60" s="69"/>
      <c r="C60" s="62"/>
      <c r="D60" s="62"/>
      <c r="E60" s="62"/>
      <c r="F60" s="62"/>
      <c r="G60" s="43" t="s">
        <v>126</v>
      </c>
      <c r="H60" s="64"/>
      <c r="I60" s="59"/>
      <c r="J60" s="59"/>
      <c r="K60" s="59"/>
      <c r="L60" s="59"/>
      <c r="M60" s="59"/>
      <c r="N60" s="59"/>
      <c r="O60" s="59"/>
    </row>
    <row r="61" spans="2:15" x14ac:dyDescent="0.35">
      <c r="B61" s="69"/>
      <c r="C61" s="62"/>
      <c r="D61" s="62"/>
      <c r="E61" s="62"/>
      <c r="F61" s="62"/>
      <c r="G61" s="43" t="s">
        <v>127</v>
      </c>
      <c r="H61" s="64"/>
      <c r="I61" s="59"/>
      <c r="J61" s="59"/>
      <c r="K61" s="59"/>
      <c r="L61" s="59"/>
      <c r="M61" s="59"/>
      <c r="N61" s="59"/>
      <c r="O61" s="59"/>
    </row>
    <row r="62" spans="2:15" x14ac:dyDescent="0.35">
      <c r="B62" s="69"/>
      <c r="C62" s="62"/>
      <c r="D62" s="62"/>
      <c r="E62" s="62"/>
      <c r="F62" s="62"/>
      <c r="G62" s="43" t="s">
        <v>128</v>
      </c>
      <c r="H62" s="64"/>
      <c r="I62" s="59"/>
      <c r="J62" s="59"/>
      <c r="K62" s="59"/>
      <c r="L62" s="59"/>
      <c r="M62" s="59"/>
      <c r="N62" s="59"/>
      <c r="O62" s="59"/>
    </row>
    <row r="63" spans="2:15" ht="20.350000000000001" x14ac:dyDescent="0.35">
      <c r="B63" s="70"/>
      <c r="C63" s="63"/>
      <c r="D63" s="63"/>
      <c r="E63" s="63"/>
      <c r="F63" s="63"/>
      <c r="G63" s="40" t="s">
        <v>93</v>
      </c>
      <c r="H63" s="64"/>
      <c r="I63" s="60"/>
      <c r="J63" s="60"/>
      <c r="K63" s="60"/>
      <c r="L63" s="60"/>
      <c r="M63" s="60"/>
      <c r="N63" s="60"/>
      <c r="O63" s="60"/>
    </row>
    <row r="64" spans="2:15" ht="149.25" customHeight="1" x14ac:dyDescent="0.35">
      <c r="B64" s="53">
        <v>16</v>
      </c>
      <c r="C64" s="54" t="s">
        <v>67</v>
      </c>
      <c r="D64" s="45" t="s">
        <v>23</v>
      </c>
      <c r="E64" s="45" t="s">
        <v>68</v>
      </c>
      <c r="F64" s="45" t="s">
        <v>69</v>
      </c>
      <c r="G64" s="55" t="s">
        <v>130</v>
      </c>
      <c r="H64" s="56">
        <v>20</v>
      </c>
      <c r="I64" s="51"/>
      <c r="J64" s="56"/>
      <c r="K64" s="51"/>
      <c r="L64" s="57"/>
      <c r="M64" s="52">
        <f>+L64*19%</f>
        <v>0</v>
      </c>
      <c r="N64" s="51">
        <f t="shared" ref="N64:N66" si="2">(L64+M64)*H64</f>
        <v>0</v>
      </c>
      <c r="O64" s="51"/>
    </row>
    <row r="65" spans="2:19" ht="111.6" customHeight="1" x14ac:dyDescent="0.35">
      <c r="B65" s="4">
        <v>17</v>
      </c>
      <c r="C65" s="10" t="s">
        <v>67</v>
      </c>
      <c r="D65" s="4" t="s">
        <v>23</v>
      </c>
      <c r="E65" s="4" t="s">
        <v>70</v>
      </c>
      <c r="F65" s="4" t="s">
        <v>71</v>
      </c>
      <c r="G65" s="19" t="s">
        <v>86</v>
      </c>
      <c r="H65" s="7">
        <v>9</v>
      </c>
      <c r="I65" s="7"/>
      <c r="J65" s="7"/>
      <c r="K65" s="7"/>
      <c r="L65" s="3"/>
      <c r="M65" s="8">
        <f t="shared" ref="M65:M66" si="3">+L65*19%</f>
        <v>0</v>
      </c>
      <c r="N65" s="7">
        <f t="shared" si="2"/>
        <v>0</v>
      </c>
      <c r="O65" s="7"/>
    </row>
    <row r="66" spans="2:19" ht="68.45" customHeight="1" x14ac:dyDescent="0.35">
      <c r="B66" s="4">
        <v>18</v>
      </c>
      <c r="C66" s="9" t="s">
        <v>72</v>
      </c>
      <c r="D66" s="5" t="s">
        <v>73</v>
      </c>
      <c r="E66" s="5" t="s">
        <v>74</v>
      </c>
      <c r="F66" s="5" t="s">
        <v>75</v>
      </c>
      <c r="G66" s="5" t="s">
        <v>76</v>
      </c>
      <c r="H66" s="6">
        <v>10</v>
      </c>
      <c r="I66" s="5"/>
      <c r="J66" s="6"/>
      <c r="K66" s="7"/>
      <c r="L66" s="3"/>
      <c r="M66" s="8">
        <f t="shared" si="3"/>
        <v>0</v>
      </c>
      <c r="N66" s="7">
        <f t="shared" si="2"/>
        <v>0</v>
      </c>
      <c r="O66" s="7"/>
    </row>
    <row r="67" spans="2:19" x14ac:dyDescent="0.35">
      <c r="B67" s="72" t="s">
        <v>77</v>
      </c>
      <c r="C67" s="73"/>
      <c r="D67" s="73"/>
      <c r="E67" s="73"/>
      <c r="F67" s="73"/>
      <c r="G67" s="73"/>
      <c r="H67" s="73"/>
      <c r="I67" s="73"/>
      <c r="J67" s="73"/>
      <c r="K67" s="73"/>
      <c r="L67" s="73"/>
      <c r="M67" s="74"/>
      <c r="N67" s="20">
        <f>SUM(N7:N66)</f>
        <v>0</v>
      </c>
      <c r="O67" s="21"/>
    </row>
    <row r="68" spans="2:19" ht="17.100000000000001" customHeight="1" x14ac:dyDescent="0.35">
      <c r="B68" s="21"/>
      <c r="C68" s="21"/>
      <c r="D68" s="22"/>
      <c r="E68" s="22"/>
      <c r="F68" s="21"/>
      <c r="G68" s="23"/>
      <c r="H68" s="21"/>
      <c r="I68" s="21"/>
      <c r="J68" s="21"/>
      <c r="K68" s="21"/>
      <c r="L68" s="24"/>
      <c r="M68" s="25"/>
      <c r="N68" s="25"/>
      <c r="O68" s="21"/>
    </row>
    <row r="69" spans="2:19" ht="17.100000000000001" customHeight="1" x14ac:dyDescent="0.35">
      <c r="B69" s="26" t="s">
        <v>78</v>
      </c>
      <c r="C69" s="26"/>
      <c r="D69" s="26"/>
      <c r="E69" s="26"/>
      <c r="F69" s="26"/>
      <c r="G69" s="22"/>
      <c r="H69" s="26"/>
      <c r="I69" s="26"/>
      <c r="J69" s="26"/>
      <c r="K69" s="26"/>
      <c r="L69" s="26"/>
      <c r="M69" s="26"/>
      <c r="N69" s="26"/>
      <c r="O69" s="26"/>
    </row>
    <row r="70" spans="2:19" ht="17.100000000000001" customHeight="1" x14ac:dyDescent="0.35">
      <c r="B70" s="26" t="s">
        <v>79</v>
      </c>
      <c r="C70" s="26"/>
      <c r="D70" s="26"/>
      <c r="E70" s="26"/>
      <c r="F70" s="26"/>
      <c r="G70" s="22"/>
      <c r="H70" s="26"/>
      <c r="I70" s="26"/>
      <c r="J70" s="26"/>
      <c r="K70" s="26"/>
      <c r="L70" s="26"/>
      <c r="M70" s="26"/>
      <c r="N70" s="26"/>
      <c r="O70" s="26"/>
    </row>
    <row r="71" spans="2:19" ht="17.100000000000001" customHeight="1" x14ac:dyDescent="0.35">
      <c r="B71" s="26" t="s">
        <v>80</v>
      </c>
      <c r="C71" s="26"/>
      <c r="D71" s="26"/>
      <c r="E71" s="26"/>
      <c r="F71" s="26"/>
      <c r="G71" s="22"/>
      <c r="H71" s="26"/>
      <c r="I71" s="26"/>
      <c r="J71" s="26"/>
      <c r="K71" s="26"/>
      <c r="L71" s="26"/>
      <c r="M71" s="26"/>
      <c r="N71" s="26"/>
      <c r="O71" s="26"/>
    </row>
    <row r="72" spans="2:19" ht="17.100000000000001" customHeight="1" x14ac:dyDescent="0.35">
      <c r="B72" s="16"/>
      <c r="C72" s="21"/>
      <c r="F72" s="21"/>
      <c r="G72" s="23"/>
      <c r="H72" s="21"/>
      <c r="I72" s="21"/>
      <c r="J72" s="21"/>
      <c r="K72" s="21"/>
      <c r="L72" s="24"/>
      <c r="M72" s="27"/>
      <c r="N72" s="27"/>
      <c r="O72" s="21"/>
    </row>
    <row r="73" spans="2:19" ht="17.100000000000001" customHeight="1" x14ac:dyDescent="0.35">
      <c r="B73" s="16"/>
      <c r="C73" s="21"/>
      <c r="F73" s="21"/>
      <c r="G73" s="23"/>
      <c r="H73" s="21"/>
      <c r="I73" s="21"/>
      <c r="J73" s="21"/>
      <c r="K73" s="21"/>
      <c r="L73" s="24"/>
      <c r="M73" s="27"/>
      <c r="N73" s="27"/>
      <c r="O73" s="21"/>
    </row>
    <row r="74" spans="2:19" ht="26.45" customHeight="1" x14ac:dyDescent="0.35">
      <c r="B74" s="16"/>
      <c r="C74" s="16"/>
      <c r="F74" s="16"/>
      <c r="H74" s="16"/>
      <c r="I74" s="16"/>
      <c r="J74" s="16"/>
      <c r="K74" s="16"/>
      <c r="L74" s="29"/>
      <c r="M74" s="30"/>
      <c r="N74" s="30"/>
      <c r="O74" s="16"/>
      <c r="R74" s="31"/>
      <c r="S74" s="31"/>
    </row>
    <row r="75" spans="2:19" ht="17.100000000000001" customHeight="1" x14ac:dyDescent="0.35">
      <c r="N75" s="33"/>
      <c r="R75" s="31"/>
      <c r="S75" s="31"/>
    </row>
    <row r="76" spans="2:19" ht="17.100000000000001" customHeight="1" x14ac:dyDescent="0.35">
      <c r="N76" s="34"/>
      <c r="R76" s="31"/>
      <c r="S76" s="31"/>
    </row>
    <row r="77" spans="2:19" ht="17.100000000000001" customHeight="1" x14ac:dyDescent="0.35">
      <c r="N77" s="34"/>
      <c r="R77" s="31"/>
      <c r="S77" s="31"/>
    </row>
    <row r="78" spans="2:19" ht="17.100000000000001" customHeight="1" x14ac:dyDescent="0.35">
      <c r="N78" s="34"/>
      <c r="O78" s="35"/>
      <c r="R78" s="31"/>
      <c r="S78" s="31"/>
    </row>
    <row r="79" spans="2:19" ht="17.100000000000001" customHeight="1" x14ac:dyDescent="0.35">
      <c r="M79" s="35"/>
      <c r="N79" s="33"/>
    </row>
    <row r="80" spans="2:19" x14ac:dyDescent="0.35">
      <c r="L80" s="71"/>
      <c r="N80" s="33"/>
    </row>
    <row r="81" spans="12:15" x14ac:dyDescent="0.35">
      <c r="L81" s="71"/>
      <c r="N81" s="33"/>
    </row>
    <row r="82" spans="12:15" x14ac:dyDescent="0.35">
      <c r="L82" s="36"/>
      <c r="N82" s="33"/>
    </row>
    <row r="83" spans="12:15" x14ac:dyDescent="0.35">
      <c r="L83" s="36"/>
      <c r="N83" s="33"/>
    </row>
    <row r="84" spans="12:15" x14ac:dyDescent="0.35">
      <c r="L84" s="71"/>
      <c r="N84" s="33"/>
    </row>
    <row r="85" spans="12:15" x14ac:dyDescent="0.35">
      <c r="L85" s="71"/>
      <c r="M85" s="35"/>
      <c r="N85" s="33"/>
    </row>
    <row r="86" spans="12:15" x14ac:dyDescent="0.35">
      <c r="N86" s="34"/>
      <c r="O86" s="35"/>
    </row>
    <row r="87" spans="12:15" x14ac:dyDescent="0.35">
      <c r="N87" s="33"/>
      <c r="O87" s="33"/>
    </row>
    <row r="88" spans="12:15" x14ac:dyDescent="0.35">
      <c r="N88" s="33"/>
      <c r="O88" s="33"/>
    </row>
    <row r="89" spans="12:15" x14ac:dyDescent="0.35">
      <c r="N89" s="37"/>
    </row>
    <row r="90" spans="12:15" x14ac:dyDescent="0.35">
      <c r="N90" s="37"/>
      <c r="O90" s="37"/>
    </row>
    <row r="91" spans="12:15" x14ac:dyDescent="0.35">
      <c r="N91" s="37"/>
    </row>
  </sheetData>
  <mergeCells count="21">
    <mergeCell ref="C21:C63"/>
    <mergeCell ref="B21:B63"/>
    <mergeCell ref="L80:L81"/>
    <mergeCell ref="L84:L85"/>
    <mergeCell ref="B67:M67"/>
    <mergeCell ref="K21:K63"/>
    <mergeCell ref="L21:L63"/>
    <mergeCell ref="M21:M63"/>
    <mergeCell ref="I21:I63"/>
    <mergeCell ref="J21:J63"/>
    <mergeCell ref="F2:O2"/>
    <mergeCell ref="F3:O3"/>
    <mergeCell ref="F4:O4"/>
    <mergeCell ref="F5:O5"/>
    <mergeCell ref="B2:E4"/>
    <mergeCell ref="N21:N63"/>
    <mergeCell ref="O21:O63"/>
    <mergeCell ref="F21:F63"/>
    <mergeCell ref="E21:E63"/>
    <mergeCell ref="D21:D63"/>
    <mergeCell ref="H21:H63"/>
  </mergeCells>
  <printOptions horizontalCentered="1" verticalCentered="1"/>
  <pageMargins left="0.23622047244094491" right="0.23622047244094491" top="0.74803149606299213" bottom="0.74803149606299213" header="0.31496062992125984" footer="0.31496062992125984"/>
  <pageSetup paperSize="3" scale="2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11.41015625" defaultRowHeight="14.35" x14ac:dyDescent="0.5"/>
  <cols>
    <col min="1" max="1" width="18.1171875" customWidth="1"/>
  </cols>
  <sheetData>
    <row r="1" spans="1:1" x14ac:dyDescent="0.5">
      <c r="A1" s="1"/>
    </row>
    <row r="2" spans="1:1" x14ac:dyDescent="0.5">
      <c r="A2" s="1" t="s">
        <v>81</v>
      </c>
    </row>
    <row r="3" spans="1:1" x14ac:dyDescent="0.5">
      <c r="A3" s="1" t="s">
        <v>82</v>
      </c>
    </row>
    <row r="4" spans="1:1" x14ac:dyDescent="0.5">
      <c r="A4" s="1" t="s">
        <v>83</v>
      </c>
    </row>
    <row r="5" spans="1:1" x14ac:dyDescent="0.5">
      <c r="A5" s="1" t="s">
        <v>84</v>
      </c>
    </row>
    <row r="6" spans="1:1" x14ac:dyDescent="0.5">
      <c r="A6" s="1"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No. 3</vt:lpstr>
      <vt:lpstr>Hoja1</vt:lpstr>
      <vt:lpstr>'ANEXO No. 3'!Área_de_impresión</vt:lpstr>
      <vt:lpstr>'ANEXO No. 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dc:creator>
  <cp:keywords/>
  <dc:description/>
  <cp:lastModifiedBy>EDUARD ARNULFO PINILLA RIVERA</cp:lastModifiedBy>
  <cp:revision/>
  <dcterms:created xsi:type="dcterms:W3CDTF">2019-02-01T15:48:18Z</dcterms:created>
  <dcterms:modified xsi:type="dcterms:W3CDTF">2024-10-23T20:50:18Z</dcterms:modified>
  <cp:category/>
  <cp:contentStatus/>
</cp:coreProperties>
</file>