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Entidades Publicas\2. PROCESOS LICITACIONES\01_CLIENTES 2024\U.D.FRANCISCO JOSE DE CALDAS_899999230\Convocatoria publica 006-2025\EVALUACION\"/>
    </mc:Choice>
  </mc:AlternateContent>
  <xr:revisionPtr revIDLastSave="0" documentId="13_ncr:1_{F656AAD1-BEAA-4370-AB2F-FC50DCC220AC}" xr6:coauthVersionLast="47" xr6:coauthVersionMax="47" xr10:uidLastSave="{00000000-0000-0000-0000-000000000000}"/>
  <bookViews>
    <workbookView xWindow="20370" yWindow="-120" windowWidth="29040" windowHeight="15720" tabRatio="638" activeTab="2" xr2:uid="{00000000-000D-0000-FFFF-FFFF00000000}"/>
  </bookViews>
  <sheets>
    <sheet name="GRUPO 1" sheetId="6" r:id="rId1"/>
    <sheet name="GRUPO 2" sheetId="7" r:id="rId2"/>
    <sheet name="GRUPO 3" sheetId="12" r:id="rId3"/>
  </sheets>
  <definedNames>
    <definedName name="_xlnm.Print_Area" localSheetId="0">'GRUPO 1'!$A$1:$F$2</definedName>
    <definedName name="_xlnm.Print_Titles" localSheetId="0">'GRUPO 1'!$2:$2</definedName>
    <definedName name="_xlnm.Print_Titles" localSheetId="1">'GRUPO 2'!$2:$2</definedName>
    <definedName name="_xlnm.Print_Titles" localSheetId="2">'GRUPO 3'!$2:$2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2" l="1"/>
  <c r="D5" i="12"/>
  <c r="D6" i="12" s="1"/>
  <c r="D17" i="7"/>
  <c r="F17" i="7"/>
  <c r="F16" i="7"/>
  <c r="F15" i="7"/>
  <c r="F14" i="7"/>
  <c r="F7" i="7"/>
  <c r="F6" i="7"/>
  <c r="F5" i="7"/>
  <c r="F8" i="7" s="1"/>
  <c r="D7" i="6"/>
  <c r="D6" i="6"/>
  <c r="F6" i="6" s="1"/>
  <c r="D5" i="6"/>
  <c r="F5" i="6" s="1"/>
  <c r="D8" i="7"/>
  <c r="F7" i="6" l="1"/>
  <c r="F6" i="12"/>
</calcChain>
</file>

<file path=xl/sharedStrings.xml><?xml version="1.0" encoding="utf-8"?>
<sst xmlns="http://schemas.openxmlformats.org/spreadsheetml/2006/main" count="77" uniqueCount="46">
  <si>
    <t>VERIFICACION TECNICA HABILITANTE GRUPO 1</t>
  </si>
  <si>
    <t>EXPERIENCIA REQUERIDA</t>
  </si>
  <si>
    <t>CONTRATO</t>
  </si>
  <si>
    <t>NOMBRE</t>
  </si>
  <si>
    <t>PRIMA CERTIFICADA</t>
  </si>
  <si>
    <t>SMMLV</t>
  </si>
  <si>
    <t>TOTAL VERIFICACION</t>
  </si>
  <si>
    <t>CUMPLE / NO CUMPLE</t>
  </si>
  <si>
    <t>CUMPLE</t>
  </si>
  <si>
    <t>VERIFICACION TECNICA HABILITANTE GRUPO 2</t>
  </si>
  <si>
    <t>UNIVERSIDAD DISTRITAL FRANCISCO JOSE DE CALDAS</t>
  </si>
  <si>
    <t>VIGENCIA CONTRATO</t>
  </si>
  <si>
    <t>Primas iguales o superiores a 300 SMMLV
- Vigencia técnica dentro de los últimos diez (10) años; se aceptan clientes vigentes con vigencia no finalizada. Se aceptan primas emitidas para las pólizas de accidentes personales escolares y accidentes personales colectivo.</t>
  </si>
  <si>
    <t>VERIFICACION TECNICA HABILITANTE GRUPO 3</t>
  </si>
  <si>
    <t>UT SOLIDARIA-MAPFRE-UDISTRITAL 2025</t>
  </si>
  <si>
    <t>COMPAÑÍA DE SEGUROS DE VIDA AURORA S.A.</t>
  </si>
  <si>
    <t>ASEGURADORA SOLIDARIA DE COLOMBIA ENTIDAD COOPERATIVA</t>
  </si>
  <si>
    <t xml:space="preserve"> UT ESTADO - MUNDIAL </t>
  </si>
  <si>
    <t>Primas iguales o superiores a 20 SMMLV
- Vigencia técnica dentro de los últimos diez (10) años;se aceptan clientes vigentes con vigencia no finalizada.</t>
  </si>
  <si>
    <t>Primas iguales o superiores a 2,499.31 SMMLV
Uno (1) y hasta cinco (5) contratos vigencia técnica dentro de los últimos diez (10) años; se aceptan clientes vigentes con vigencia no finalizada</t>
  </si>
  <si>
    <t>RUP 65</t>
  </si>
  <si>
    <t>PARQUES NACIONALES NATURALES DE COLOMBIA Mapfre Seguros certifica los ramos de TRDM, Manejo, RCE, Transporte  de Mercancías.</t>
  </si>
  <si>
    <t>Desde el 2 de agosto de 2017 hasta el 15 de mayo de 2019</t>
  </si>
  <si>
    <t>RUP 60</t>
  </si>
  <si>
    <t>Desde el 16 de junio de 2017 al 31 de julio de 2018</t>
  </si>
  <si>
    <t>INVIAS 
Mapfre Seguros certifica los ramos de TRDM, RCE, Manejo, Transporte de Marcancías, RC Servidores Públicos, IRF.</t>
  </si>
  <si>
    <t>RUP 3</t>
  </si>
  <si>
    <t>COMITÉ OLÍMPICO COLOMBIANO</t>
  </si>
  <si>
    <t>Desde el 1 de Noviembre de 2023 hasta el 15 de diciembre de 2023</t>
  </si>
  <si>
    <t>RUP 2</t>
  </si>
  <si>
    <t>CATEDRAL DE SAL</t>
  </si>
  <si>
    <t xml:space="preserve">Desde el 1 de enero de 2023 hasta el 29 de febrero de 2024 </t>
  </si>
  <si>
    <t>COOPERATIVA DE PROFESORES UIS COOPRUIS</t>
  </si>
  <si>
    <t>RUP 4</t>
  </si>
  <si>
    <t>Desde el 1 de noviembre de 2022 hasta el 1 de noviembre de 2023</t>
  </si>
  <si>
    <t>RUP 95</t>
  </si>
  <si>
    <t>RUP 97</t>
  </si>
  <si>
    <t xml:space="preserve">MUNICIPIO 
DE ITAGUI </t>
  </si>
  <si>
    <t xml:space="preserve">UNIVERSIDAD 
DEL CAUCA </t>
  </si>
  <si>
    <t xml:space="preserve">UNIVERSIDAD 
DE CALDAS </t>
  </si>
  <si>
    <t xml:space="preserve">30/09/2019 
HASTA 
30/06/2020 </t>
  </si>
  <si>
    <t xml:space="preserve">30/04/2023 
HASTA 
30/04/2024 </t>
  </si>
  <si>
    <t xml:space="preserve">21/03/2023 
HASTA 
15/05/2024 </t>
  </si>
  <si>
    <t>Desde el 16 de julio de 2017 hasta el 29 de septiembre de 2018</t>
  </si>
  <si>
    <t>631-2017</t>
  </si>
  <si>
    <t>SECRETARIA DISTRITAL DE SEGURIDAD, CONVIVENCIA Y JUSTICIA DE BOGOTA D.C.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</si>
</sst>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\ #,##0;\-&quot;$&quot;\ #,##0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 wrapText="1"/>
    </xf>
    <xf numFmtId="5" fontId="4" fillId="0" borderId="1" xfId="3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/>
    </xf>
    <xf numFmtId="5" fontId="5" fillId="0" borderId="1" xfId="3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5" fontId="4" fillId="4" borderId="1" xfId="3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5" fontId="5" fillId="0" borderId="1" xfId="3" applyNumberFormat="1" applyFont="1" applyBorder="1" applyAlignment="1">
      <alignment horizontal="center" vertical="center" wrapText="1"/>
    </xf>
    <xf numFmtId="5" fontId="5" fillId="0" borderId="1" xfId="3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14" fontId="9" fillId="0" borderId="1" xfId="3" applyNumberFormat="1" applyFont="1" applyBorder="1" applyAlignment="1">
      <alignment horizontal="center" vertical="center" wrapText="1"/>
    </xf>
  </cellXfs>
  <cellStyles count="4">
    <cellStyle name="Moneda" xfId="3" builtinId="4"/>
    <cellStyle name="Normal" xfId="0" builtinId="0"/>
    <cellStyle name="Normal 2 10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showGridLines="0" zoomScaleNormal="100" workbookViewId="0">
      <selection activeCell="A7" sqref="A7:XFD7"/>
    </sheetView>
  </sheetViews>
  <sheetFormatPr baseColWidth="10" defaultColWidth="0" defaultRowHeight="12.75" x14ac:dyDescent="0.25"/>
  <cols>
    <col min="1" max="1" width="41" style="1" customWidth="1"/>
    <col min="2" max="2" width="11.28515625" style="1" bestFit="1" customWidth="1"/>
    <col min="3" max="3" width="30.7109375" style="1" customWidth="1"/>
    <col min="4" max="5" width="20.42578125" style="1" customWidth="1"/>
    <col min="6" max="6" width="14.42578125" style="1" customWidth="1"/>
    <col min="7" max="7" width="7.140625" style="1" hidden="1" customWidth="1"/>
    <col min="8" max="8" width="7.5703125" style="1" hidden="1" customWidth="1"/>
    <col min="9" max="9" width="15.140625" style="1" hidden="1" customWidth="1"/>
    <col min="10" max="10" width="15.7109375" style="1" hidden="1" customWidth="1"/>
    <col min="11" max="11" width="15.140625" style="1" hidden="1" customWidth="1"/>
    <col min="12" max="12" width="15.85546875" style="1" hidden="1" customWidth="1"/>
    <col min="13" max="13" width="12.7109375" style="1" hidden="1" customWidth="1"/>
    <col min="14" max="16384" width="11.42578125" style="1" hidden="1"/>
  </cols>
  <sheetData>
    <row r="1" spans="1:6" ht="26.25" customHeight="1" x14ac:dyDescent="0.25">
      <c r="A1" s="22" t="s">
        <v>10</v>
      </c>
      <c r="B1" s="23"/>
      <c r="C1" s="23"/>
      <c r="D1" s="23"/>
      <c r="E1" s="23"/>
      <c r="F1" s="24"/>
    </row>
    <row r="2" spans="1:6" ht="30" customHeight="1" x14ac:dyDescent="0.25">
      <c r="A2" s="28" t="s">
        <v>0</v>
      </c>
      <c r="B2" s="29"/>
      <c r="C2" s="29"/>
      <c r="D2" s="29"/>
      <c r="E2" s="29"/>
      <c r="F2" s="30"/>
    </row>
    <row r="3" spans="1:6" s="2" customFormat="1" ht="18" x14ac:dyDescent="0.25">
      <c r="A3" s="25" t="s">
        <v>14</v>
      </c>
      <c r="B3" s="26"/>
      <c r="C3" s="26"/>
      <c r="D3" s="26"/>
      <c r="E3" s="26"/>
      <c r="F3" s="27"/>
    </row>
    <row r="4" spans="1:6" s="2" customFormat="1" ht="15.7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11</v>
      </c>
      <c r="F4" s="3" t="s">
        <v>5</v>
      </c>
    </row>
    <row r="5" spans="1:6" s="2" customFormat="1" ht="136.5" customHeight="1" x14ac:dyDescent="0.25">
      <c r="A5" s="4" t="s">
        <v>19</v>
      </c>
      <c r="B5" s="5" t="s">
        <v>20</v>
      </c>
      <c r="C5" s="5" t="s">
        <v>21</v>
      </c>
      <c r="D5" s="10">
        <f>601005215+58579299+26420113+1273463</f>
        <v>687278090</v>
      </c>
      <c r="E5" s="16" t="s">
        <v>22</v>
      </c>
      <c r="F5" s="11">
        <f>+D5/828116</f>
        <v>829.92973206652209</v>
      </c>
    </row>
    <row r="6" spans="1:6" s="2" customFormat="1" ht="136.5" customHeight="1" x14ac:dyDescent="0.25">
      <c r="A6" s="4" t="s">
        <v>19</v>
      </c>
      <c r="B6" s="5" t="s">
        <v>23</v>
      </c>
      <c r="C6" s="5" t="s">
        <v>25</v>
      </c>
      <c r="D6" s="10">
        <f>400144801+35213376+276469177+1042164+1087689161+264788770</f>
        <v>2065347449</v>
      </c>
      <c r="E6" s="16" t="s">
        <v>24</v>
      </c>
      <c r="F6" s="11">
        <f>+D6/781242</f>
        <v>2643.6718059192926</v>
      </c>
    </row>
    <row r="7" spans="1:6" s="2" customFormat="1" ht="15.75" x14ac:dyDescent="0.25">
      <c r="A7" s="18" t="s">
        <v>6</v>
      </c>
      <c r="B7" s="19"/>
      <c r="C7" s="20"/>
      <c r="D7" s="7">
        <f>SUM(D5:D6)</f>
        <v>2752625539</v>
      </c>
      <c r="E7" s="7"/>
      <c r="F7" s="8">
        <f>SUM(F5:F6)</f>
        <v>3473.6015379858145</v>
      </c>
    </row>
    <row r="8" spans="1:6" s="2" customFormat="1" ht="15.75" x14ac:dyDescent="0.25">
      <c r="A8" s="21" t="s">
        <v>7</v>
      </c>
      <c r="B8" s="21"/>
      <c r="C8" s="21"/>
      <c r="D8" s="21"/>
      <c r="E8" s="13"/>
      <c r="F8" s="9" t="s">
        <v>8</v>
      </c>
    </row>
    <row r="9" spans="1:6" s="2" customFormat="1" ht="15.75" x14ac:dyDescent="0.25"/>
    <row r="10" spans="1:6" s="2" customFormat="1" ht="15.75" x14ac:dyDescent="0.25"/>
    <row r="11" spans="1:6" s="2" customFormat="1" ht="15.75" x14ac:dyDescent="0.25"/>
    <row r="12" spans="1:6" s="2" customFormat="1" ht="15.75" x14ac:dyDescent="0.25"/>
  </sheetData>
  <mergeCells count="5">
    <mergeCell ref="A7:C7"/>
    <mergeCell ref="A8:D8"/>
    <mergeCell ref="A1:F1"/>
    <mergeCell ref="A3:F3"/>
    <mergeCell ref="A2:F2"/>
  </mergeCells>
  <printOptions horizontalCentered="1"/>
  <pageMargins left="0.59055118110236227" right="0.59055118110236227" top="0.59055118110236227" bottom="0.59055118110236227" header="0.31496062992125984" footer="0.31496062992125984"/>
  <pageSetup paperSize="122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showGridLines="0" zoomScaleNormal="100" workbookViewId="0">
      <selection activeCell="F9" sqref="F9"/>
    </sheetView>
  </sheetViews>
  <sheetFormatPr baseColWidth="10" defaultColWidth="0" defaultRowHeight="15.75" x14ac:dyDescent="0.25"/>
  <cols>
    <col min="1" max="1" width="42.140625" style="2" customWidth="1"/>
    <col min="2" max="2" width="11.28515625" style="2" bestFit="1" customWidth="1"/>
    <col min="3" max="3" width="36.85546875" style="2" customWidth="1"/>
    <col min="4" max="4" width="22.85546875" style="2" customWidth="1"/>
    <col min="5" max="5" width="23.42578125" style="2" customWidth="1"/>
    <col min="6" max="6" width="13.7109375" style="2" customWidth="1"/>
    <col min="7" max="7" width="7.140625" style="2" hidden="1" customWidth="1"/>
    <col min="8" max="8" width="7.5703125" style="2" hidden="1" customWidth="1"/>
    <col min="9" max="9" width="15.140625" style="2" hidden="1" customWidth="1"/>
    <col min="10" max="10" width="15.7109375" style="2" hidden="1" customWidth="1"/>
    <col min="11" max="11" width="15.140625" style="2" hidden="1" customWidth="1"/>
    <col min="12" max="12" width="15.85546875" style="2" hidden="1" customWidth="1"/>
    <col min="13" max="13" width="12.7109375" style="2" hidden="1" customWidth="1"/>
    <col min="14" max="16384" width="11.42578125" style="2" hidden="1"/>
  </cols>
  <sheetData>
    <row r="1" spans="1:7" ht="25.5" customHeight="1" x14ac:dyDescent="0.25">
      <c r="A1" s="22" t="s">
        <v>10</v>
      </c>
      <c r="B1" s="23"/>
      <c r="C1" s="23"/>
      <c r="D1" s="23"/>
      <c r="E1" s="23"/>
      <c r="F1" s="24"/>
      <c r="G1" s="15"/>
    </row>
    <row r="2" spans="1:7" ht="25.5" customHeight="1" x14ac:dyDescent="0.25">
      <c r="A2" s="28" t="s">
        <v>9</v>
      </c>
      <c r="B2" s="29"/>
      <c r="C2" s="29"/>
      <c r="D2" s="29"/>
      <c r="E2" s="29"/>
      <c r="F2" s="30"/>
    </row>
    <row r="3" spans="1:7" ht="18" x14ac:dyDescent="0.25">
      <c r="A3" s="25" t="s">
        <v>15</v>
      </c>
      <c r="B3" s="26"/>
      <c r="C3" s="26"/>
      <c r="D3" s="26"/>
      <c r="E3" s="26"/>
      <c r="F3" s="27"/>
    </row>
    <row r="4" spans="1:7" s="14" customFormat="1" ht="24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11</v>
      </c>
      <c r="F4" s="3" t="s">
        <v>5</v>
      </c>
    </row>
    <row r="5" spans="1:7" ht="65.25" customHeight="1" x14ac:dyDescent="0.25">
      <c r="A5" s="34" t="s">
        <v>12</v>
      </c>
      <c r="B5" s="5" t="s">
        <v>26</v>
      </c>
      <c r="C5" s="5" t="s">
        <v>27</v>
      </c>
      <c r="D5" s="17">
        <v>141288000</v>
      </c>
      <c r="E5" s="16" t="s">
        <v>28</v>
      </c>
      <c r="F5" s="6">
        <f>+D5/1160000</f>
        <v>121.8</v>
      </c>
    </row>
    <row r="6" spans="1:7" ht="65.25" customHeight="1" x14ac:dyDescent="0.25">
      <c r="A6" s="35"/>
      <c r="B6" s="5" t="s">
        <v>29</v>
      </c>
      <c r="C6" s="5" t="s">
        <v>30</v>
      </c>
      <c r="D6" s="17">
        <v>641482820</v>
      </c>
      <c r="E6" s="16" t="s">
        <v>31</v>
      </c>
      <c r="F6" s="6">
        <f>+D6/1300000</f>
        <v>493.44832307692309</v>
      </c>
    </row>
    <row r="7" spans="1:7" ht="65.25" customHeight="1" x14ac:dyDescent="0.25">
      <c r="A7" s="36"/>
      <c r="B7" s="5" t="s">
        <v>33</v>
      </c>
      <c r="C7" s="5" t="s">
        <v>32</v>
      </c>
      <c r="D7" s="17">
        <v>8973450</v>
      </c>
      <c r="E7" s="16" t="s">
        <v>34</v>
      </c>
      <c r="F7" s="6">
        <f>+D7/1160000</f>
        <v>7.7357327586206894</v>
      </c>
    </row>
    <row r="8" spans="1:7" x14ac:dyDescent="0.25">
      <c r="A8" s="18" t="s">
        <v>6</v>
      </c>
      <c r="B8" s="19"/>
      <c r="C8" s="20"/>
      <c r="D8" s="7">
        <f>SUM(D5)</f>
        <v>141288000</v>
      </c>
      <c r="E8" s="7"/>
      <c r="F8" s="8">
        <f>SUM(F5:F7)</f>
        <v>622.9840558355437</v>
      </c>
    </row>
    <row r="9" spans="1:7" x14ac:dyDescent="0.25">
      <c r="A9" s="31" t="s">
        <v>7</v>
      </c>
      <c r="B9" s="32"/>
      <c r="C9" s="32"/>
      <c r="D9" s="32"/>
      <c r="E9" s="33"/>
      <c r="F9" s="9" t="s">
        <v>8</v>
      </c>
    </row>
    <row r="10" spans="1:7" ht="12" customHeight="1" x14ac:dyDescent="0.25"/>
    <row r="11" spans="1:7" ht="12" customHeight="1" x14ac:dyDescent="0.25"/>
    <row r="12" spans="1:7" ht="18" x14ac:dyDescent="0.25">
      <c r="A12" s="25" t="s">
        <v>17</v>
      </c>
      <c r="B12" s="26"/>
      <c r="C12" s="26"/>
      <c r="D12" s="26"/>
      <c r="E12" s="26"/>
      <c r="F12" s="27"/>
    </row>
    <row r="13" spans="1:7" ht="24" customHeight="1" x14ac:dyDescent="0.25">
      <c r="A13" s="3" t="s">
        <v>1</v>
      </c>
      <c r="B13" s="3" t="s">
        <v>2</v>
      </c>
      <c r="C13" s="3" t="s">
        <v>3</v>
      </c>
      <c r="D13" s="3" t="s">
        <v>4</v>
      </c>
      <c r="E13" s="3" t="s">
        <v>11</v>
      </c>
      <c r="F13" s="3" t="s">
        <v>5</v>
      </c>
    </row>
    <row r="14" spans="1:7" ht="60" customHeight="1" x14ac:dyDescent="0.25">
      <c r="A14" s="34" t="s">
        <v>12</v>
      </c>
      <c r="B14" s="5">
        <v>711085</v>
      </c>
      <c r="C14" s="5" t="s">
        <v>37</v>
      </c>
      <c r="D14" s="10">
        <v>747010889</v>
      </c>
      <c r="E14" s="16" t="s">
        <v>40</v>
      </c>
      <c r="F14" s="11">
        <f>+D14/877803</f>
        <v>851.00061061536587</v>
      </c>
    </row>
    <row r="15" spans="1:7" ht="60" customHeight="1" x14ac:dyDescent="0.25">
      <c r="A15" s="35"/>
      <c r="B15" s="5" t="s">
        <v>35</v>
      </c>
      <c r="C15" s="5" t="s">
        <v>38</v>
      </c>
      <c r="D15" s="10">
        <v>550542218</v>
      </c>
      <c r="E15" s="16" t="s">
        <v>41</v>
      </c>
      <c r="F15" s="11">
        <f>+D15/1300000</f>
        <v>423.49401384615385</v>
      </c>
    </row>
    <row r="16" spans="1:7" ht="60" customHeight="1" x14ac:dyDescent="0.25">
      <c r="A16" s="36"/>
      <c r="B16" s="5" t="s">
        <v>36</v>
      </c>
      <c r="C16" s="5" t="s">
        <v>39</v>
      </c>
      <c r="D16" s="10">
        <v>287894795</v>
      </c>
      <c r="E16" s="16" t="s">
        <v>42</v>
      </c>
      <c r="F16" s="11">
        <f>+D16/1300000</f>
        <v>221.45753461538462</v>
      </c>
    </row>
    <row r="17" spans="1:6" x14ac:dyDescent="0.25">
      <c r="A17" s="18" t="s">
        <v>6</v>
      </c>
      <c r="B17" s="19"/>
      <c r="C17" s="20"/>
      <c r="D17" s="12">
        <f>SUM(D14:D16)</f>
        <v>1585447902</v>
      </c>
      <c r="E17" s="12"/>
      <c r="F17" s="8">
        <f>SUM(F14:F16)</f>
        <v>1495.9521590769045</v>
      </c>
    </row>
    <row r="18" spans="1:6" x14ac:dyDescent="0.25">
      <c r="A18" s="21" t="s">
        <v>7</v>
      </c>
      <c r="B18" s="21"/>
      <c r="C18" s="21"/>
      <c r="D18" s="21"/>
      <c r="E18" s="13"/>
      <c r="F18" s="9" t="s">
        <v>8</v>
      </c>
    </row>
  </sheetData>
  <mergeCells count="10">
    <mergeCell ref="A17:C17"/>
    <mergeCell ref="A18:D18"/>
    <mergeCell ref="A12:F12"/>
    <mergeCell ref="A1:F1"/>
    <mergeCell ref="A8:C8"/>
    <mergeCell ref="A9:E9"/>
    <mergeCell ref="A2:F2"/>
    <mergeCell ref="A3:F3"/>
    <mergeCell ref="A5:A7"/>
    <mergeCell ref="A14:A16"/>
  </mergeCells>
  <printOptions horizontalCentered="1"/>
  <pageMargins left="0.59055118110236227" right="0.59055118110236227" top="0.59055118110236227" bottom="0.59055118110236227" header="0.31496062992125984" footer="0.31496062992125984"/>
  <pageSetup paperSize="122" scale="85" orientation="portrait" r:id="rId1"/>
  <ignoredErrors>
    <ignoredError sqref="F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064F7-492B-4B72-BC85-431970EB44CA}">
  <dimension ref="A1:M7"/>
  <sheetViews>
    <sheetView showGridLines="0" tabSelected="1" zoomScaleNormal="100" workbookViewId="0">
      <selection activeCell="A6" sqref="A6:C6"/>
    </sheetView>
  </sheetViews>
  <sheetFormatPr baseColWidth="10" defaultColWidth="0" defaultRowHeight="15.75" x14ac:dyDescent="0.25"/>
  <cols>
    <col min="1" max="1" width="28.140625" style="2" customWidth="1"/>
    <col min="2" max="2" width="11.28515625" style="2" bestFit="1" customWidth="1"/>
    <col min="3" max="3" width="30.7109375" style="2" customWidth="1"/>
    <col min="4" max="5" width="21.85546875" style="2" customWidth="1"/>
    <col min="6" max="6" width="13.7109375" style="2" customWidth="1"/>
    <col min="7" max="7" width="7.140625" style="2" hidden="1" customWidth="1"/>
    <col min="8" max="8" width="7.5703125" style="2" hidden="1" customWidth="1"/>
    <col min="9" max="9" width="15.140625" style="2" hidden="1" customWidth="1"/>
    <col min="10" max="10" width="15.7109375" style="2" hidden="1" customWidth="1"/>
    <col min="11" max="11" width="15.140625" style="2" hidden="1" customWidth="1"/>
    <col min="12" max="12" width="15.85546875" style="2" hidden="1" customWidth="1"/>
    <col min="13" max="13" width="12.7109375" style="2" hidden="1" customWidth="1"/>
    <col min="14" max="16384" width="11.42578125" style="2" hidden="1"/>
  </cols>
  <sheetData>
    <row r="1" spans="1:6" ht="18" x14ac:dyDescent="0.25">
      <c r="A1" s="22" t="s">
        <v>10</v>
      </c>
      <c r="B1" s="23"/>
      <c r="C1" s="23"/>
      <c r="D1" s="23"/>
      <c r="E1" s="23"/>
      <c r="F1" s="24"/>
    </row>
    <row r="2" spans="1:6" ht="18" x14ac:dyDescent="0.25">
      <c r="A2" s="28" t="s">
        <v>13</v>
      </c>
      <c r="B2" s="29"/>
      <c r="C2" s="29"/>
      <c r="D2" s="29"/>
      <c r="E2" s="29"/>
      <c r="F2" s="30"/>
    </row>
    <row r="3" spans="1:6" ht="22.5" customHeight="1" x14ac:dyDescent="0.25">
      <c r="A3" s="18" t="s">
        <v>16</v>
      </c>
      <c r="B3" s="19"/>
      <c r="C3" s="19"/>
      <c r="D3" s="19"/>
      <c r="E3" s="19"/>
      <c r="F3" s="20"/>
    </row>
    <row r="4" spans="1:6" ht="24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11</v>
      </c>
      <c r="F4" s="3" t="s">
        <v>5</v>
      </c>
    </row>
    <row r="5" spans="1:6" ht="126" x14ac:dyDescent="0.25">
      <c r="A5" s="4" t="s">
        <v>18</v>
      </c>
      <c r="B5" s="5" t="s">
        <v>44</v>
      </c>
      <c r="C5" s="5" t="s">
        <v>45</v>
      </c>
      <c r="D5" s="10">
        <f>2041692700+3519437078</f>
        <v>5561129778</v>
      </c>
      <c r="E5" s="37" t="s">
        <v>43</v>
      </c>
      <c r="F5" s="11">
        <f>+D5/781242</f>
        <v>7118.3190074266358</v>
      </c>
    </row>
    <row r="6" spans="1:6" x14ac:dyDescent="0.25">
      <c r="A6" s="18" t="s">
        <v>6</v>
      </c>
      <c r="B6" s="19"/>
      <c r="C6" s="20"/>
      <c r="D6" s="12">
        <f>SUM(D5:D5)</f>
        <v>5561129778</v>
      </c>
      <c r="E6" s="12"/>
      <c r="F6" s="8">
        <f>SUM(F5:F5)</f>
        <v>7118.3190074266358</v>
      </c>
    </row>
    <row r="7" spans="1:6" x14ac:dyDescent="0.25">
      <c r="A7" s="31" t="s">
        <v>7</v>
      </c>
      <c r="B7" s="32"/>
      <c r="C7" s="32"/>
      <c r="D7" s="32"/>
      <c r="E7" s="33"/>
      <c r="F7" s="9" t="s">
        <v>8</v>
      </c>
    </row>
  </sheetData>
  <mergeCells count="5">
    <mergeCell ref="A1:F1"/>
    <mergeCell ref="A6:C6"/>
    <mergeCell ref="A2:F2"/>
    <mergeCell ref="A3:F3"/>
    <mergeCell ref="A7:E7"/>
  </mergeCells>
  <printOptions horizontalCentered="1"/>
  <pageMargins left="0.59055118110236227" right="0.59055118110236227" top="0.59055118110236227" bottom="0.74803149606299213" header="0.31496062992125984" footer="0.31496062992125984"/>
  <pageSetup paperSize="122" scale="81" orientation="portrait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GRUPO 1</vt:lpstr>
      <vt:lpstr>GRUPO 2</vt:lpstr>
      <vt:lpstr>GRUPO 3</vt:lpstr>
      <vt:lpstr>'GRUPO 1'!Área_de_impresión</vt:lpstr>
      <vt:lpstr>'GRUPO 1'!Títulos_a_imprimir</vt:lpstr>
      <vt:lpstr>'GRUPO 2'!Títulos_a_imprimir</vt:lpstr>
      <vt:lpstr>'GRUPO 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Arturo Bejarano Sema</dc:creator>
  <cp:keywords/>
  <dc:description/>
  <cp:lastModifiedBy>Héctor Aguirre Méndez</cp:lastModifiedBy>
  <cp:revision/>
  <dcterms:created xsi:type="dcterms:W3CDTF">2020-06-10T14:20:54Z</dcterms:created>
  <dcterms:modified xsi:type="dcterms:W3CDTF">2025-07-04T20:07:41Z</dcterms:modified>
  <cp:category/>
  <cp:contentStatus/>
</cp:coreProperties>
</file>