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mc:AlternateContent xmlns:mc="http://schemas.openxmlformats.org/markup-compatibility/2006">
    <mc:Choice Requires="x15">
      <x15ac:absPath xmlns:x15ac="http://schemas.microsoft.com/office/spreadsheetml/2010/11/ac" url="/Users/JorgePatino/Downloads/Nueva Radicacion/"/>
    </mc:Choice>
  </mc:AlternateContent>
  <xr:revisionPtr revIDLastSave="0" documentId="13_ncr:1_{32E493BF-442A-1E4A-A865-1D7D8113EA96}" xr6:coauthVersionLast="47" xr6:coauthVersionMax="47" xr10:uidLastSave="{00000000-0000-0000-0000-000000000000}"/>
  <bookViews>
    <workbookView xWindow="0" yWindow="0" windowWidth="38400" windowHeight="21600" tabRatio="912" xr2:uid="{00000000-000D-0000-FFFF-FFFF00000000}"/>
  </bookViews>
  <sheets>
    <sheet name="ítem a ítem inicial CP 010-25" sheetId="5" r:id="rId1"/>
    <sheet name="valores" sheetId="24" r:id="rId2"/>
    <sheet name="Hoja2" sheetId="25" r:id="rId3"/>
    <sheet name="Hoja1" sheetId="23" state="hidden" r:id="rId4"/>
  </sheets>
  <definedNames>
    <definedName name="_xlnm._FilterDatabase" localSheetId="2" hidden="1">Hoja2!$B$1:$C$27</definedName>
    <definedName name="_xlnm._FilterDatabase" localSheetId="0" hidden="1">'ítem a ítem inicial CP 010-25'!$A$6:$AJ$82</definedName>
    <definedName name="_xlnm._FilterDatabase" localSheetId="1" hidden="1">valores!$B$6:$AI$82</definedName>
    <definedName name="_xlnm.Print_Area" localSheetId="0">'ítem a ítem inicial CP 010-25'!$A$1:$AJ$109</definedName>
    <definedName name="_xlnm.Print_Area" localSheetId="1">valores!$A$6:$AH$83</definedName>
    <definedName name="_xlnm.Print_Titles" localSheetId="0">'ítem a ítem inicial CP 010-25'!$1:$6</definedName>
    <definedName name="_xlnm.Print_Titles" localSheetId="1">valores!$6:$6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2" i="24" l="1"/>
  <c r="I6" i="24"/>
  <c r="J6" i="24"/>
  <c r="K6" i="24"/>
  <c r="L6" i="24"/>
  <c r="M6" i="24"/>
  <c r="N6" i="24"/>
  <c r="O6" i="24"/>
  <c r="P6" i="24"/>
  <c r="Q6" i="24"/>
  <c r="R6" i="24"/>
  <c r="S6" i="24"/>
  <c r="T6" i="24"/>
  <c r="U6" i="24"/>
  <c r="V6" i="24"/>
  <c r="W6" i="24"/>
  <c r="X6" i="24"/>
  <c r="Y6" i="24"/>
  <c r="Z6" i="24"/>
  <c r="AA6" i="24"/>
  <c r="AB6" i="24"/>
  <c r="AC6" i="24"/>
  <c r="AD6" i="24"/>
  <c r="AE6" i="24"/>
  <c r="AF6" i="24"/>
  <c r="AG6" i="24"/>
  <c r="H6" i="24"/>
  <c r="I82" i="24" l="1"/>
  <c r="J82" i="24"/>
  <c r="K82" i="24"/>
  <c r="L82" i="24"/>
  <c r="N82" i="24"/>
  <c r="O82" i="24"/>
  <c r="P82" i="24"/>
  <c r="Q82" i="24"/>
  <c r="R82" i="24"/>
  <c r="S82" i="24"/>
  <c r="T82" i="24"/>
  <c r="U82" i="24"/>
  <c r="V82" i="24"/>
  <c r="W82" i="24"/>
  <c r="X82" i="24"/>
  <c r="Y82" i="24"/>
  <c r="Z82" i="24"/>
  <c r="AA82" i="24"/>
  <c r="AB82" i="24"/>
  <c r="AC82" i="24"/>
  <c r="AD82" i="24"/>
  <c r="AE82" i="24"/>
  <c r="AF82" i="24"/>
  <c r="AG82" i="24"/>
  <c r="H82" i="24"/>
  <c r="AH8" i="24"/>
  <c r="AH9" i="24"/>
  <c r="AH10" i="24"/>
  <c r="AH11" i="24"/>
  <c r="AH12" i="24"/>
  <c r="AH13" i="24"/>
  <c r="AH14" i="24"/>
  <c r="AH15" i="24"/>
  <c r="AH16" i="24"/>
  <c r="AH17" i="24"/>
  <c r="AH18" i="24"/>
  <c r="AH19" i="24"/>
  <c r="AH20" i="24"/>
  <c r="AH21" i="24"/>
  <c r="AH22" i="24"/>
  <c r="AH23" i="24"/>
  <c r="AH24" i="24"/>
  <c r="AH25" i="24"/>
  <c r="AH26" i="24"/>
  <c r="AH27" i="24"/>
  <c r="AH28" i="24"/>
  <c r="AH29" i="24"/>
  <c r="AH30" i="24"/>
  <c r="AH31" i="24"/>
  <c r="AH32" i="24"/>
  <c r="AH33" i="24"/>
  <c r="AH34" i="24"/>
  <c r="AH35" i="24"/>
  <c r="AH36" i="24"/>
  <c r="AH37" i="24"/>
  <c r="AH38" i="24"/>
  <c r="AH39" i="24"/>
  <c r="AH40" i="24"/>
  <c r="AH41" i="24"/>
  <c r="AH42" i="24"/>
  <c r="AH43" i="24"/>
  <c r="AH44" i="24"/>
  <c r="AH45" i="24"/>
  <c r="AH46" i="24"/>
  <c r="AH47" i="24"/>
  <c r="AH48" i="24"/>
  <c r="AH49" i="24"/>
  <c r="AH50" i="24"/>
  <c r="AH51" i="24"/>
  <c r="AH52" i="24"/>
  <c r="AH53" i="24"/>
  <c r="AH54" i="24"/>
  <c r="AH55" i="24"/>
  <c r="AH56" i="24"/>
  <c r="AH57" i="24"/>
  <c r="AH58" i="24"/>
  <c r="AH59" i="24"/>
  <c r="AH60" i="24"/>
  <c r="AH61" i="24"/>
  <c r="AH62" i="24"/>
  <c r="AH63" i="24"/>
  <c r="AH64" i="24"/>
  <c r="AH65" i="24"/>
  <c r="AH66" i="24"/>
  <c r="AH67" i="24"/>
  <c r="AH68" i="24"/>
  <c r="AH69" i="24"/>
  <c r="AH70" i="24"/>
  <c r="AH71" i="24"/>
  <c r="AH72" i="24"/>
  <c r="AH73" i="24"/>
  <c r="AH74" i="24"/>
  <c r="AH75" i="24"/>
  <c r="AH76" i="24"/>
  <c r="AH77" i="24"/>
  <c r="AH78" i="24"/>
  <c r="AH79" i="24"/>
  <c r="AH80" i="24"/>
  <c r="AH81" i="24"/>
  <c r="AH7" i="24"/>
  <c r="AI82" i="24" l="1"/>
  <c r="AJ81" i="24"/>
  <c r="AJ80" i="24"/>
  <c r="AJ79" i="24"/>
  <c r="AJ78" i="24"/>
  <c r="AJ77" i="24"/>
  <c r="AJ76" i="24"/>
  <c r="AJ75" i="24"/>
  <c r="AJ74" i="24"/>
  <c r="AJ73" i="24"/>
  <c r="AJ72" i="24"/>
  <c r="AJ71" i="24"/>
  <c r="AJ70" i="24"/>
  <c r="AJ69" i="24"/>
  <c r="AJ68" i="24"/>
  <c r="AJ67" i="24"/>
  <c r="AJ66" i="24"/>
  <c r="AJ65" i="24"/>
  <c r="AJ64" i="24"/>
  <c r="AJ63" i="24"/>
  <c r="AJ62" i="24"/>
  <c r="AJ61" i="24"/>
  <c r="AJ60" i="24"/>
  <c r="AJ59" i="24"/>
  <c r="AJ58" i="24"/>
  <c r="AJ57" i="24"/>
  <c r="AJ56" i="24"/>
  <c r="AJ55" i="24"/>
  <c r="AJ54" i="24"/>
  <c r="AJ53" i="24"/>
  <c r="AJ52" i="24"/>
  <c r="AJ51" i="24"/>
  <c r="AJ50" i="24"/>
  <c r="AJ49" i="24"/>
  <c r="AJ48" i="24"/>
  <c r="AJ47" i="24"/>
  <c r="AJ46" i="24"/>
  <c r="AJ45" i="24"/>
  <c r="AJ44" i="24"/>
  <c r="AJ43" i="24"/>
  <c r="AJ42" i="24"/>
  <c r="AJ41" i="24"/>
  <c r="AJ40" i="24"/>
  <c r="AJ39" i="24"/>
  <c r="AJ38" i="24"/>
  <c r="AJ37" i="24"/>
  <c r="AJ36" i="24"/>
  <c r="AJ35" i="24"/>
  <c r="AJ34" i="24"/>
  <c r="AJ33" i="24"/>
  <c r="AJ32" i="24"/>
  <c r="AJ31" i="24"/>
  <c r="AJ30" i="24"/>
  <c r="AJ29" i="24"/>
  <c r="AJ28" i="24"/>
  <c r="AJ27" i="24"/>
  <c r="AJ26" i="24"/>
  <c r="AJ25" i="24"/>
  <c r="AJ24" i="24"/>
  <c r="AJ23" i="24"/>
  <c r="AJ22" i="24"/>
  <c r="AJ21" i="24"/>
  <c r="AJ20" i="24"/>
  <c r="AJ19" i="24"/>
  <c r="AJ18" i="24"/>
  <c r="AJ17" i="24"/>
  <c r="AJ16" i="24"/>
  <c r="AJ15" i="24"/>
  <c r="AJ14" i="24"/>
  <c r="AJ13" i="24"/>
  <c r="AJ12" i="24"/>
  <c r="AJ11" i="24"/>
  <c r="AJ10" i="24"/>
  <c r="AJ9" i="24"/>
  <c r="AJ8" i="24"/>
  <c r="AJ7" i="24"/>
  <c r="AI82" i="5" l="1"/>
  <c r="AI109" i="5" s="1"/>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7" i="5"/>
  <c r="AH76" i="5" l="1"/>
  <c r="AH77" i="5"/>
  <c r="AH78" i="5"/>
  <c r="AH79" i="5"/>
  <c r="AH80" i="5"/>
  <c r="AH81" i="5"/>
  <c r="AH69" i="5"/>
  <c r="AH70" i="5"/>
  <c r="AH71" i="5"/>
  <c r="AH72" i="5"/>
  <c r="AH73" i="5"/>
  <c r="AH74" i="5"/>
  <c r="AH75" i="5"/>
  <c r="AH62" i="5"/>
  <c r="AH63" i="5"/>
  <c r="AH64" i="5"/>
  <c r="AH65" i="5"/>
  <c r="AH66" i="5"/>
  <c r="AH67" i="5"/>
  <c r="AH68" i="5"/>
  <c r="AH56" i="5"/>
  <c r="AH57" i="5"/>
  <c r="AH58" i="5"/>
  <c r="AH59" i="5"/>
  <c r="AH60" i="5"/>
  <c r="AH61" i="5"/>
  <c r="AH51" i="5"/>
  <c r="AH52" i="5"/>
  <c r="AH53" i="5"/>
  <c r="AH54" i="5"/>
  <c r="AH55" i="5"/>
  <c r="AH45" i="5"/>
  <c r="AH46" i="5"/>
  <c r="AH47" i="5"/>
  <c r="AH48" i="5"/>
  <c r="AH49" i="5"/>
  <c r="AH50" i="5"/>
  <c r="AH40" i="5"/>
  <c r="AH41" i="5"/>
  <c r="AH42" i="5"/>
  <c r="AH43" i="5"/>
  <c r="AH44" i="5"/>
  <c r="AH36" i="5"/>
  <c r="AH37" i="5"/>
  <c r="AH38" i="5"/>
  <c r="AH39" i="5"/>
  <c r="AH35" i="5"/>
  <c r="AH34" i="5"/>
  <c r="AH26" i="5"/>
  <c r="AH27" i="5"/>
  <c r="AH28" i="5"/>
  <c r="AH29" i="5"/>
  <c r="AH30" i="5"/>
  <c r="AH31" i="5"/>
  <c r="AH32" i="5"/>
  <c r="AH33" i="5"/>
  <c r="AH21" i="5"/>
  <c r="AH22" i="5"/>
  <c r="AH23" i="5"/>
  <c r="AH24" i="5"/>
  <c r="AH25" i="5"/>
  <c r="AH16" i="5"/>
  <c r="AH17" i="5"/>
  <c r="AH18" i="5"/>
  <c r="AH19" i="5"/>
  <c r="AH20" i="5"/>
  <c r="AH15" i="5"/>
  <c r="AH14" i="5"/>
  <c r="AH13" i="5"/>
  <c r="AH12" i="5"/>
  <c r="AH8" i="5"/>
  <c r="AH9" i="5"/>
  <c r="AH10" i="5"/>
  <c r="AH11" i="5"/>
  <c r="AH7" i="5"/>
</calcChain>
</file>

<file path=xl/sharedStrings.xml><?xml version="1.0" encoding="utf-8"?>
<sst xmlns="http://schemas.openxmlformats.org/spreadsheetml/2006/main" count="700" uniqueCount="242">
  <si>
    <t>UNIVERSIDAD DISTRITAL FRANCISCO JOSE DE CALDAS</t>
  </si>
  <si>
    <t>CONVOCATORIA PÚBLICA No. 010 DE 2025</t>
  </si>
  <si>
    <t xml:space="preserve">CONTRATAR LA ADQUISICIÓN, INSTALACIÓN DE EQUIPOS ROBUSTOS Y MENORES, DESTINADOS A LAS UNIDADES ACADÉMICAS DE LABORATORIOS DE LAS DIFERENTES FACULTADES DE LA UNIVERSIDAD DISTRITAL FRANCISCO JOSÉ DE CALDAS, DE ACUERDO CON LAS CONDICIONES Y ESPECIFICACIONES TÉCNICAS ESTABLECIDAS									</t>
  </si>
  <si>
    <t>EVALUACIÓN TÉCNICA ÍTEM A ÍTEM</t>
  </si>
  <si>
    <t xml:space="preserve">ITEM </t>
  </si>
  <si>
    <t>FACULTAD</t>
  </si>
  <si>
    <t>LABORATORIO DE DESTINO</t>
  </si>
  <si>
    <t>UBICACIÓN DEL LABORATORIO</t>
  </si>
  <si>
    <t>NOMBRE EQUIPO</t>
  </si>
  <si>
    <t>CANTIDAD</t>
  </si>
  <si>
    <t xml:space="preserve">1. CAHOZ INVERSIONES SAS NIT 900 730 558-4 </t>
  </si>
  <si>
    <t>2. KASAI SAS NIT 800078000-8</t>
  </si>
  <si>
    <t>3. KHYMOS SAS NIT 832003079-3</t>
  </si>
  <si>
    <t>4. ANALITICA Y REDES SAS NIT 830059956-1</t>
  </si>
  <si>
    <t>5. SANDOX CIENTIFICA LTDA NIT 830086777-4</t>
  </si>
  <si>
    <t>6. SUMINISTROS DE LABORATORIO KASALAB SAS NIT 900745087-2</t>
  </si>
  <si>
    <t>7. GALILEO INTRUMENTS SAS NIT 900393949-4</t>
  </si>
  <si>
    <t>8. QUIMICONTROL SAS NIT 800158485-1</t>
  </si>
  <si>
    <t>9. GEOINSTRUMENTOS TOPOGRAFICOS SAS  NIT 900416611-4</t>
  </si>
  <si>
    <t>10. CESAR TABARES L Y CIA SAS NIT 900026709-0</t>
  </si>
  <si>
    <t>11. TECNOLOGIAS GENETICAS LTDA NIT 830145062-0</t>
  </si>
  <si>
    <t>12. DIDACLIBROS LTDA NIT 800036678-0</t>
  </si>
  <si>
    <t>13. LAB BRANDS S A S NIT  860028662-8</t>
  </si>
  <si>
    <t>14. CASA CIENTIFICA BLANCO Y COMPAÑIA S.A.S NIT 860502528-1</t>
  </si>
  <si>
    <t>15. ICL DIDACTICA SAS NIT 830007414-9</t>
  </si>
  <si>
    <t>16. INSTRUMENTACION Y SERVICIOS SAS NIT 830505910-7</t>
  </si>
  <si>
    <t>17. KAIKA SAS NIT 860001911-1</t>
  </si>
  <si>
    <t>18. INOVACION TECHOLOGICA SAS NIT 830034462-7</t>
  </si>
  <si>
    <t>19. FRICON SOLUCIONES SAS NIT  900.272.781-5</t>
  </si>
  <si>
    <t xml:space="preserve">20. ELECTRONICA I+D NIT  900.034.424-0 </t>
  </si>
  <si>
    <t>21. DIRIMPEX SAS NIT 86051681-9</t>
  </si>
  <si>
    <t>22. NUTERMIA SAS NIT 900112573 4</t>
  </si>
  <si>
    <t>23. ACRE COLOMBIA SAS NIT 900931389-9</t>
  </si>
  <si>
    <t xml:space="preserve">24. AVANTIKA COLOMBIA SAS NIT 890101977-3 </t>
  </si>
  <si>
    <t>25. NUEVOS RECURSOS  SAS  NIT 830014721-4</t>
  </si>
  <si>
    <t>26. ANDINA DE TECNOLOGIAS S.A.S NIT 800240039-8</t>
  </si>
  <si>
    <t>PRESENTA O DESIERTO</t>
  </si>
  <si>
    <t>VALORES DESIERTOS</t>
  </si>
  <si>
    <t>CANTIDAD OFERTAS</t>
  </si>
  <si>
    <t>TECNOLÓGICA</t>
  </si>
  <si>
    <t>Laboratorio de Electrónica Digital</t>
  </si>
  <si>
    <t>Edificio techne Piso 6</t>
  </si>
  <si>
    <t>Fuente de alimentación DC tres canales programables</t>
  </si>
  <si>
    <t>CUMPLE</t>
  </si>
  <si>
    <t xml:space="preserve">LABORATORIO DE PAVIMENTOS </t>
  </si>
  <si>
    <t>Edificio Techne Piso 1</t>
  </si>
  <si>
    <t>COMPACTADOR AUTOMÁTICO MARSHALL</t>
  </si>
  <si>
    <t>NO CUMPLE 
Con la especificación requerida, el proponente relaciona un compactador automatico de un (1) brazo.</t>
  </si>
  <si>
    <t>Tecnológica</t>
  </si>
  <si>
    <t xml:space="preserve">Laboratorio de Redes y Seguridad de la Información  (4) Laboratorio de Telecomunicaciones -Electronica (3) </t>
  </si>
  <si>
    <t>Edificio Techne piso 5 -Edificio 
Techne piso 6</t>
  </si>
  <si>
    <t>Router</t>
  </si>
  <si>
    <t>Laboratorio de Redes y Seguridad de la Información (6) Laboratorio de Telecomunicaciones -Electronica (3)</t>
  </si>
  <si>
    <t>Switch</t>
  </si>
  <si>
    <t>Del Medio Ambiente y Recursos Naturales</t>
  </si>
  <si>
    <t>Laboratorio de Biotecnología Ambiental</t>
  </si>
  <si>
    <t xml:space="preserve">Ciudadela Universitaria Bosa Porvenir </t>
  </si>
  <si>
    <t xml:space="preserve">Microscopio </t>
  </si>
  <si>
    <t>Laboratorio de Fisiología del Deporte</t>
  </si>
  <si>
    <t xml:space="preserve">Analizador de Composición Corporal </t>
  </si>
  <si>
    <t>Laboratorio de Tecnologías Limpias</t>
  </si>
  <si>
    <t>Vivero</t>
  </si>
  <si>
    <t>LiDAR Scanner</t>
  </si>
  <si>
    <t>NO CUMPLE
No cumple con las especificaciones esperadas del Software solicitado: en la información presentada por el oferente, no se presentan las especificaciones técnicas del Software ofrecido RayCraft, que no permite evaluar de manera adecuada si el software cumple o no con lo que se requiere para su uso en el laboratorio.</t>
  </si>
  <si>
    <t xml:space="preserve">Laboratorio de Biología (2), Laboratorio de Sanidad Forestal(1), Laboratorio de Maderas(2), Laboratorio de suelos(1), Laboratorio de Microbiología(1), Herbario Forestal(2), </t>
  </si>
  <si>
    <t>Deshumidificador</t>
  </si>
  <si>
    <t>NO CUMPLE 
NO CUMPLE con lo solicitado en cuanto a capacidad en Litros/día, área de cobertura, ajuste de humedad, temporizador programable y sistema de descongelación automática.</t>
  </si>
  <si>
    <t>Microbiología y Bioprospección MedioAmbiental</t>
  </si>
  <si>
    <t>Autoclave</t>
  </si>
  <si>
    <t>NO CUMPLE
ya que NO son mencionados en la ficha técnica o especificaciones del equipo los requerimientos 3, 7, 8, 14, 15, 16 y 18. El requerimiento 18 no aplica, porque el equipo es de una empresa China. Sin embargo, se sugiere que el oferente amplie la información técnica del equipo para validar los requerimientos acá señalados.</t>
  </si>
  <si>
    <t>NO CUMPLE
No se ACEPTA la subsanación, el oferente NO CUMPLE con todos los requerimientos indicados por la Universidad</t>
  </si>
  <si>
    <t>Biología Molecular</t>
  </si>
  <si>
    <t>Camara de electroforesis Vertical</t>
  </si>
  <si>
    <t>Almacén de Topografía</t>
  </si>
  <si>
    <t>Estación Total 5"</t>
  </si>
  <si>
    <t>Estación Total 3"</t>
  </si>
  <si>
    <t>Ciencias Matemáticas y Naturales</t>
  </si>
  <si>
    <t xml:space="preserve">LABORATORIO DE BIOLOGÍA </t>
  </si>
  <si>
    <t>MACARENA B</t>
  </si>
  <si>
    <t>REFRIGERADOR DE LABORATORIO TIPO ARMARIO, CON PUERTA DE VIDRIO Y PROTECCIÓN CONTRA CORROSIÓN</t>
  </si>
  <si>
    <t>NO CUMPLE 
El equipo no cumple con las dimensiones</t>
  </si>
  <si>
    <t xml:space="preserve">NO CUMPLE 
El equipo no cumple con variacion de temperatura exigida ni fuente de alimentacion indicada </t>
  </si>
  <si>
    <t xml:space="preserve">NO CUMPLE 
El equipo no cumple con la variacion de temperatura minima requerida </t>
  </si>
  <si>
    <t>NO CUMPLE 
El equipo mencionado no tiene ficha tecnica ni caracteristicas claras para ofertarse</t>
  </si>
  <si>
    <t xml:space="preserve">
CÁMARA DE ELECTROFORESIS VERTICAL PARA PROTEÍNAS</t>
  </si>
  <si>
    <t>FUENTE DE PODER IDEAL PARA LA CAMARA DE ELECTROFORESIS VERTICAL</t>
  </si>
  <si>
    <t xml:space="preserve">CAMARA/ CELDA DE ELECTROFORESIS DUAL HORIZONTAL </t>
  </si>
  <si>
    <t>CONGELADOR PARA LABORATORIO</t>
  </si>
  <si>
    <t>NO CUMPLE 
El equipo no cumple con la capacidad mínima requerida</t>
  </si>
  <si>
    <t xml:space="preserve">LABORATORIO DE QUÍMICA </t>
  </si>
  <si>
    <t>EQUIPO DE CROMATOGRAFÍA LÍQUIDA DE ALTA RESOLUCIÓN</t>
  </si>
  <si>
    <t>NO CUMPLE
En la documentación presentada como soporte técnico (ficha técnica, especificaciones) de la propuesta no se evidencia la inclusión de los accesorios y componentes requeridos para la adecuada operación del equipo, tales como la mesa de soporte, (UPS),reservorios, columnas,  viales,  conjunto de filtración de disolventes,  membranas y  solventes.</t>
  </si>
  <si>
    <t>Ciencias Matemáticas y Naturales (1)
Ciencias y Educación (1)</t>
  </si>
  <si>
    <t>LABORATORIO DE FÍSICA 
(1) Laboratorio del Proyecto NEEIS - Aula Experimental Asistiva 
(1) Sala Experimental Carlos Eduardo Vasco Doctorado Institucional en Educación - Laboratorio Didáctica de las Matemáticas - Sala Especializada de Análisis de Datos</t>
  </si>
  <si>
    <t>MACARENA A
NEEIS - Carrera 3 # 26A - 40 Macarena A - Salón 606</t>
  </si>
  <si>
    <t>IMPRESORA 3D</t>
  </si>
  <si>
    <t xml:space="preserve">LABORATORIO DE FÍSICA </t>
  </si>
  <si>
    <t>MACARENA A</t>
  </si>
  <si>
    <t>SCANER PARA IMPRESORA 3D</t>
  </si>
  <si>
    <t xml:space="preserve">LIOFILIZADOR </t>
  </si>
  <si>
    <t>Artes ASAB</t>
  </si>
  <si>
    <t>Corporeidad</t>
  </si>
  <si>
    <t>Sedes de Arte Danzario</t>
  </si>
  <si>
    <t xml:space="preserve">CINTA ADHESIVA PARA PISTA PROFECIONAL DE VAILE </t>
  </si>
  <si>
    <t xml:space="preserve">Ciencias de la salud </t>
  </si>
  <si>
    <t xml:space="preserve">Simulación Clínica </t>
  </si>
  <si>
    <t xml:space="preserve">Ciudadela Universitaria Bosa Porvenir- Bloque 3 -  4to Piso </t>
  </si>
  <si>
    <t xml:space="preserve">Maniquí adulto para entrenamiento en Reanimación Cardiopulmonar (RCP) </t>
  </si>
  <si>
    <t>Maniquí infantil diseñado para entrenamiento en reanimación cardiopulmonar (RCP)</t>
  </si>
  <si>
    <t xml:space="preserve">NO CUMPLE
no permite acreditar el requisito de un maniquí pediátrico con dimensiones mínimas de 60 × 25 × 13 cm exigidas en el pliego. </t>
  </si>
  <si>
    <t>Simulador infantil de atragantamiento con bolsa de transporte</t>
  </si>
  <si>
    <t>Resucitador manual (Ambú) adulto y pediátrico</t>
  </si>
  <si>
    <t>Tubo endotraqueal para manejo avanzado de la vía aérea</t>
  </si>
  <si>
    <t>Rollo de tela para protección de camillas médicas</t>
  </si>
  <si>
    <t>Mesa o plataforma educativa interactiva que integre los diferentes sistemas del cuerpo humano</t>
  </si>
  <si>
    <t>NO CUMPLE
No menciona: resolución mínima 4K,  la cantidad de casos clínicos preinstalados y la compatibilidad con múltiples sistemas operativos.</t>
  </si>
  <si>
    <t>NO CUMPLE
 la ficha técnica no declara de forma explícita “compatibilidad con múltiples sistemas operativos”, requisito obligatorio del pliego.</t>
  </si>
  <si>
    <t>NO CUMPLE:
la documentación incluye fichas de distintos modelos (Pro y Mini) sin identificar el ofertado, y no evidencia de forma explícita requisitos mínimos como resolución 4K UHD, módulos anatómicos, casos clínicos reales y “compatibilidad con múltiples sistemas operativos”. </t>
  </si>
  <si>
    <t>Esqueleto humano completo</t>
  </si>
  <si>
    <t>NO CUMPLE 
No presenta arterias vertebrales visibles ni se evidencia la entrega de funda guardapolvo</t>
  </si>
  <si>
    <t>Columna completa flexible</t>
  </si>
  <si>
    <t>Columna cervical</t>
  </si>
  <si>
    <t>Columna dorsal o torácica</t>
  </si>
  <si>
    <t xml:space="preserve">Columna lumbar </t>
  </si>
  <si>
    <t>Modelo anatómico del cráneo humano</t>
  </si>
  <si>
    <t>Modelo anatómico de mano humana</t>
  </si>
  <si>
    <t>Modelo anatómico del pie humano</t>
  </si>
  <si>
    <t>NO CUMPLE
La oferta no evidencia de manera explícita el nivel de detalle anatómico requerido y
este no puede deducirse a partir de las imágenes aportadas ni mediante enlaces externos.</t>
  </si>
  <si>
    <t>Modelo del ojo humano</t>
  </si>
  <si>
    <t>Modelo del oído humano</t>
  </si>
  <si>
    <t>Modelo de la nariz humana</t>
  </si>
  <si>
    <t>Modelo anatómico que representa el sistema muscular humano en su totalidad</t>
  </si>
  <si>
    <t>Modelo Rodilla</t>
  </si>
  <si>
    <t>Modelo Cadera</t>
  </si>
  <si>
    <t xml:space="preserve">Modelo Hombro </t>
  </si>
  <si>
    <t>Modelo Pelvis masculina</t>
  </si>
  <si>
    <t>NO CUMPLE
 no se evidencia la inclusión de ligamentos ni nervios del suelo pélvico, lo cual limita el nivel de detalle solicitado.</t>
  </si>
  <si>
    <t xml:space="preserve">Modelo Pelvis femenina: </t>
  </si>
  <si>
    <t>Pelvis para demostración del parto</t>
  </si>
  <si>
    <t>Modelo anatómico tridimensional de piel humana ampliado su tamaño real</t>
  </si>
  <si>
    <t xml:space="preserve">Modelo del sistema  nervioso central y periférico </t>
  </si>
  <si>
    <t xml:space="preserve">Modelo de encéfalo humano </t>
  </si>
  <si>
    <t>Modelo anatómico del sistema circulatorio humano</t>
  </si>
  <si>
    <t>Modelo anatómico del corazón humano</t>
  </si>
  <si>
    <t>Modelo anatómico del sistema digestivo humano</t>
  </si>
  <si>
    <t>Modelo anatómico ampliado de estómago humano</t>
  </si>
  <si>
    <t>Modelo anatómico de hígado con vesícula biliar, páncreas y duodeno</t>
  </si>
  <si>
    <t>Modelo Anatómico del Pulmón</t>
  </si>
  <si>
    <t>NO CUMPLE: En la ficha técnica no se mencionan de manera explícita las estructuras
anatómicas requeridas —faringe, esófago, árbol bronquial y diafragma—.</t>
  </si>
  <si>
    <t>Modelo Anatómico de Laringe ampliado su tamaño natural</t>
  </si>
  <si>
    <t>Modelo Anatómico del Sistema Urinario de Sexo Dual humano</t>
  </si>
  <si>
    <t>Modelo Anatómico de Riñones desmontable</t>
  </si>
  <si>
    <t>Modelo anatómico de torso humano a tamaño natural</t>
  </si>
  <si>
    <t>Simulador didáctico para la enseñanza integral de la fisiología humana</t>
  </si>
  <si>
    <t>Ingeniería</t>
  </si>
  <si>
    <t>Laboratorios Ingeniería</t>
  </si>
  <si>
    <t>Laboratorio Comunicaciones y Control</t>
  </si>
  <si>
    <t>Osciloscopio A</t>
  </si>
  <si>
    <t>Laboratorio de Instrumentación y Comunicaciones</t>
  </si>
  <si>
    <t>Osciloscopio M</t>
  </si>
  <si>
    <t>Laboratorio Circuitos A - Electrónica A</t>
  </si>
  <si>
    <t>Osciloscopio B</t>
  </si>
  <si>
    <t>Almacen de Laboratorio</t>
  </si>
  <si>
    <t>Edificio Sabio Caldas
Carrera 8 No 40 - 62</t>
  </si>
  <si>
    <t>Servidor de Software Especializado</t>
  </si>
  <si>
    <t>Edificio Sabio Caldas</t>
  </si>
  <si>
    <t xml:space="preserve">Tacometro </t>
  </si>
  <si>
    <t>Laboratorio de mecánica y análisis de materiales</t>
  </si>
  <si>
    <t>Salón 408 y Laboratorio de Mecánica y análisis de Materiales</t>
  </si>
  <si>
    <t xml:space="preserve">Balanza análogica </t>
  </si>
  <si>
    <t>Laboratorio de Termodinámica</t>
  </si>
  <si>
    <t>Laboratorio de Procesos Industriales</t>
  </si>
  <si>
    <t>Viscosímetro</t>
  </si>
  <si>
    <t>Laboratorio de Geodesia y Topografía</t>
  </si>
  <si>
    <t>Sede Macarena A</t>
  </si>
  <si>
    <t xml:space="preserve">Navegador GNSS </t>
  </si>
  <si>
    <t>Navegador GNSS Descarga Rinex</t>
  </si>
  <si>
    <t>NO CUMPLE 
Sin datos RINEX, sin software perpetuo especifico.
Sin Brùjula de 3 ejes.</t>
  </si>
  <si>
    <t>Observatorio Astronómico
E-Learning</t>
  </si>
  <si>
    <t>Aduanilla de Paiba</t>
  </si>
  <si>
    <t>Kit especializado para transmisión de videoconferencias</t>
  </si>
  <si>
    <t>RUGET con sensor y cámara térmica</t>
  </si>
  <si>
    <t>Laboratorios de Geodesia y Topografía</t>
  </si>
  <si>
    <t>Sistema de carga para magnetómetro de CESIO G-859AP</t>
  </si>
  <si>
    <t>Física 2 (509)</t>
  </si>
  <si>
    <t>Edificio Sabio Caldas
Carrera 8 No 40 - 62
Laboratorios 509</t>
  </si>
  <si>
    <t>Set para Estudio de Fenómenos Magnéticos</t>
  </si>
  <si>
    <t>Almacén de Laboratorio</t>
  </si>
  <si>
    <t>Edificio Sabio Caldas
Carrera 8 No 40 - 62
6° Piso</t>
  </si>
  <si>
    <t>Sistema de seguimiento de actividades y supervisión de espacios académicos</t>
  </si>
  <si>
    <t>VALOR TOTAL DE LA PROPUESTA</t>
  </si>
  <si>
    <t>NOMBRE</t>
  </si>
  <si>
    <t>CARGO</t>
  </si>
  <si>
    <t>FIRMA</t>
  </si>
  <si>
    <t>Revisó</t>
  </si>
  <si>
    <t>Liliana Andrea Rodríguez</t>
  </si>
  <si>
    <t>CPS Comité de Laboratorios Facultad Tecnológica</t>
  </si>
  <si>
    <t>César Ayala Rincón</t>
  </si>
  <si>
    <t>CPS Comité de Laboratorios Facultad Ingeniería</t>
  </si>
  <si>
    <t>Maria Carlota Echeverri</t>
  </si>
  <si>
    <t>CPS Comité de Laboratorios Facultad Ciencias, Matemáticas y Naturales</t>
  </si>
  <si>
    <t>Naida Ropain Alvarado</t>
  </si>
  <si>
    <t>CPS Comité de Laboratorios Facultad Ciencias y Educación</t>
  </si>
  <si>
    <t>Daniel Amador Marroquín</t>
  </si>
  <si>
    <t>CPS Comité de Laboratorios Facultad del Medio Ambiente y Recursos Naturales</t>
  </si>
  <si>
    <t>Mayerli García Saavedra</t>
  </si>
  <si>
    <t>CPS Comité de Laboratorios Facultad de Ciencias de la Salud</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</si>
  <si>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</si>
  <si>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</si>
  <si>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</si>
  <si>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</si>
  <si>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</si>
  <si>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</si>
  <si>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</si>
  <si>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</si>
  <si>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</si>
  <si>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Jennifer Paola Gracia Rojas</t>
  </si>
  <si>
    <t>Decana (E.) Facultad del Medio Ambiente y Recursos Naturales</t>
  </si>
  <si>
    <t>José Ignacio Palacios Osma</t>
  </si>
  <si>
    <t>Coordinador Representante Comité de Laboratorios Facultad de Ciencias de la Salud</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</si>
  <si>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</si>
  <si>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</si>
  <si>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</si>
  <si>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</si>
  <si>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</si>
  <si>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</si>
  <si>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</si>
  <si>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Artes-ASAB y Ciencias de la Salud</t>
  </si>
  <si>
    <t>TOTAL</t>
  </si>
  <si>
    <t>PRESENTA O DESIERTA</t>
  </si>
  <si>
    <t>PROPONENTE</t>
  </si>
  <si>
    <t>Matemáticas y Ciencias y Educación</t>
  </si>
  <si>
    <t>Ingeniería, Tecnológica y Salud</t>
  </si>
  <si>
    <t>Medio Ambiente y Artes</t>
  </si>
  <si>
    <t>oK</t>
  </si>
  <si>
    <t>OK</t>
  </si>
  <si>
    <t>POR REVISAR</t>
  </si>
  <si>
    <t>ROBUSTOS</t>
  </si>
  <si>
    <t>AUDIOVISUALES</t>
  </si>
  <si>
    <t>MÚSICA Y SONIDO</t>
  </si>
  <si>
    <t>COMPUTADORES</t>
  </si>
  <si>
    <t>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</si>
</sst>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164" formatCode="&quot;$&quot;\ #,##0;[Red]\-&quot;$&quot;\ #,##0"/>
    <numFmt numFmtId="165" formatCode="_-&quot;$&quot;\ * #,##0.00_-;\-&quot;$&quot;\ * #,##0.00_-;_-&quot;$&quot;\ *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240A]\ * #,##0.00_-;\-[$$-240A]\ * #,##0.00_-;_-[$$-240A]\ * &quot;-&quot;??_-;_-@_-"/>
    <numFmt numFmtId="171" formatCode="_-[$$-409]* #,##0_ ;_-[$$-409]* \-#,##0\ ;_-[$$-409]* &quot;-&quot;??_ ;_-@_ "/>
    <numFmt numFmtId="172" formatCode="_-[$$-409]* #,##0.00_ ;_-[$$-409]* \-#,##0.00\ ;_-[$$-409]* &quot;-&quot;??_ ;_-@_ "/>
    <numFmt numFmtId="173" formatCode="_(&quot;$&quot;\ * #,##0_);_(&quot;$&quot;\ * \(#,##0\);_(&quot;$&quot;\ * &quot;-&quot;??_);_(@_)"/>
    <numFmt numFmtId="174" formatCode="&quot;$&quot;\ #,##0.00"/>
    <numFmt numFmtId="175" formatCode="&quot;$&quot;\ #,##0"/>
    <numFmt numFmtId="176" formatCode="_-&quot;$&quot;\ * #,##0_-;\-&quot;$&quot;\ * #,##0_-;_-&quot;$&quot;\ * &quot;-&quot;??_-;_-@_-"/>
    <numFmt numFmtId="177" formatCode="_-&quot;$&quot;\ * #,##0.00_-;\-&quot;$&quot;\ * #,##0.00_-;_-&quot;$&quot;\ * &quot;-&quot;_-;_-@"/>
    <numFmt numFmtId="178" formatCode="_-[$$-240A]\ * #,##0.0_-;\-[$$-240A]\ * #,##0.0_-;_-[$$-240A]\ * &quot;-&quot;??_-;_-@_-"/>
  </numFmts>
  <fonts count="38"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b/>
      <sz val="11"/>
      <color rgb="FF000000"/>
      <name val="Arial"/>
      <family val="2"/>
    </font>
    <font>
      <sz val="11"/>
      <color rgb="FF000000"/>
      <name val="Arial"/>
      <family val="2"/>
    </font>
    <font>
      <sz val="8"/>
      <color rgb="FF000000"/>
      <name val="Tahoma"/>
      <family val="2"/>
    </font>
    <font>
      <sz val="10"/>
      <color rgb="FF000000"/>
      <name val="Calibri"/>
      <family val="2"/>
    </font>
    <font>
      <sz val="11"/>
      <color rgb="FF000000"/>
      <name val="Calibri"/>
      <family val="2"/>
    </font>
    <font>
      <sz val="9"/>
      <name val="Tahoma"/>
      <family val="2"/>
    </font>
    <font>
      <sz val="10"/>
      <name val="Calibri"/>
      <family val="2"/>
      <scheme val="minor"/>
    </font>
    <font>
      <b/>
      <sz val="9"/>
      <name val="Tahoma"/>
      <family val="2"/>
    </font>
    <font>
      <sz val="9"/>
      <name val="Arial"/>
      <family val="2"/>
    </font>
    <font>
      <sz val="9"/>
      <color rgb="FF000000"/>
      <name val="Arial"/>
      <family val="2"/>
    </font>
    <font>
      <b/>
      <sz val="9"/>
      <name val="Calibri"/>
      <family val="2"/>
    </font>
    <font>
      <sz val="8"/>
      <name val="Calibri"/>
      <family val="2"/>
      <charset val="1"/>
    </font>
    <font>
      <b/>
      <sz val="10"/>
      <name val="Calibri"/>
      <family val="2"/>
      <scheme val="minor"/>
    </font>
    <font>
      <sz val="8"/>
      <color rgb="FF000000"/>
      <name val="Calibri"/>
      <family val="2"/>
      <scheme val="minor"/>
    </font>
    <font>
      <sz val="8"/>
      <name val="Calibri"/>
      <family val="2"/>
    </font>
  </fonts>
  <fills count="13">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D5F7D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165" fontId="1" fillId="0" borderId="0" applyFont="0" applyFill="0" applyBorder="0" applyAlignment="0" applyProtection="0"/>
  </cellStyleXfs>
  <cellXfs count="220">
    <xf numFmtId="0" fontId="0" fillId="0" borderId="0" xfId="0"/>
    <xf numFmtId="0" fontId="4" fillId="0" borderId="0" xfId="0" applyFont="1" applyAlignment="1">
      <alignment vertical="center"/>
    </xf>
    <xf numFmtId="167" fontId="6" fillId="0" borderId="1" xfId="1" applyFont="1" applyFill="1" applyBorder="1" applyAlignment="1">
      <alignment horizontal="center" vertical="center" wrapText="1"/>
    </xf>
    <xf numFmtId="169" fontId="6" fillId="0" borderId="1" xfId="1" applyNumberFormat="1" applyFont="1" applyFill="1" applyBorder="1" applyAlignment="1">
      <alignment horizontal="center" vertical="center" wrapText="1"/>
    </xf>
    <xf numFmtId="0" fontId="13" fillId="0" borderId="0" xfId="0" applyFont="1" applyAlignment="1">
      <alignment wrapText="1"/>
    </xf>
    <xf numFmtId="173" fontId="13" fillId="0" borderId="0" xfId="0" applyNumberFormat="1" applyFont="1" applyAlignment="1">
      <alignment wrapText="1"/>
    </xf>
    <xf numFmtId="0" fontId="13" fillId="0" borderId="0" xfId="0" applyFont="1" applyAlignment="1">
      <alignment horizontal="center" vertical="center" wrapText="1"/>
    </xf>
    <xf numFmtId="0" fontId="11"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5" fillId="0" borderId="0" xfId="0" applyFont="1"/>
    <xf numFmtId="0" fontId="11" fillId="0" borderId="0" xfId="0" applyFont="1" applyAlignment="1">
      <alignment horizontal="center" vertical="center"/>
    </xf>
    <xf numFmtId="0" fontId="6"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6" fillId="0" borderId="0" xfId="10" applyFont="1" applyAlignment="1">
      <alignment horizontal="center" vertical="center"/>
    </xf>
    <xf numFmtId="0" fontId="6" fillId="0" borderId="8" xfId="0" applyFont="1" applyBorder="1" applyAlignment="1">
      <alignment horizontal="center" vertical="center"/>
    </xf>
    <xf numFmtId="0" fontId="6" fillId="0" borderId="0" xfId="10" applyFont="1" applyAlignment="1">
      <alignment horizontal="center"/>
    </xf>
    <xf numFmtId="164" fontId="13" fillId="0" borderId="0" xfId="0" applyNumberFormat="1" applyFont="1" applyAlignment="1">
      <alignment horizontal="center" vertical="center" wrapText="1"/>
    </xf>
    <xf numFmtId="0" fontId="15" fillId="0" borderId="0" xfId="0" applyFont="1" applyAlignment="1">
      <alignment horizontal="center" vertical="center" wrapText="1"/>
    </xf>
    <xf numFmtId="165" fontId="12" fillId="0" borderId="1" xfId="13" applyFont="1" applyFill="1" applyBorder="1" applyAlignment="1">
      <alignment horizontal="center" wrapText="1"/>
    </xf>
    <xf numFmtId="173" fontId="15" fillId="0" borderId="0" xfId="0" applyNumberFormat="1" applyFont="1" applyAlignment="1">
      <alignment horizontal="center" vertical="center" wrapText="1"/>
    </xf>
    <xf numFmtId="0" fontId="9"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0" fontId="6" fillId="0" borderId="1" xfId="10" applyFont="1" applyBorder="1" applyAlignment="1">
      <alignment horizontal="center" vertical="center"/>
    </xf>
    <xf numFmtId="0" fontId="12" fillId="0" borderId="1" xfId="0" applyFont="1" applyBorder="1" applyAlignment="1">
      <alignment horizontal="center" vertical="center" textRotation="90" wrapText="1"/>
    </xf>
    <xf numFmtId="0" fontId="11" fillId="3"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169" fontId="17" fillId="0" borderId="5" xfId="0" applyNumberFormat="1" applyFont="1" applyBorder="1" applyAlignment="1">
      <alignment vertical="center"/>
    </xf>
    <xf numFmtId="174" fontId="12"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1" fontId="29"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12" fillId="0" borderId="8" xfId="0" applyFont="1" applyBorder="1" applyAlignment="1">
      <alignment horizontal="center" vertical="center"/>
    </xf>
    <xf numFmtId="0" fontId="6" fillId="0" borderId="4" xfId="0" applyFont="1" applyBorder="1" applyAlignment="1">
      <alignment horizontal="center" vertical="center" wrapText="1"/>
    </xf>
    <xf numFmtId="1" fontId="6" fillId="0" borderId="6" xfId="0" applyNumberFormat="1" applyFont="1" applyBorder="1" applyAlignment="1">
      <alignment horizontal="center" vertical="center"/>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169" fontId="11"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6" fontId="6" fillId="0" borderId="1" xfId="0" applyNumberFormat="1" applyFont="1" applyBorder="1" applyAlignment="1">
      <alignment horizontal="center" vertical="center" wrapText="1"/>
    </xf>
    <xf numFmtId="176" fontId="6" fillId="0" borderId="1" xfId="13" applyNumberFormat="1" applyFont="1" applyFill="1" applyBorder="1" applyAlignment="1">
      <alignment horizontal="center" vertical="center" wrapText="1"/>
    </xf>
    <xf numFmtId="174" fontId="11" fillId="0" borderId="1" xfId="0" applyNumberFormat="1" applyFont="1" applyBorder="1" applyAlignment="1">
      <alignment horizontal="center" vertical="center" wrapText="1"/>
    </xf>
    <xf numFmtId="170" fontId="11" fillId="0" borderId="1" xfId="0" applyNumberFormat="1" applyFont="1" applyBorder="1" applyAlignment="1">
      <alignment horizontal="center" vertical="center" wrapText="1"/>
    </xf>
    <xf numFmtId="165" fontId="6" fillId="0" borderId="1" xfId="13" applyFont="1" applyFill="1" applyBorder="1" applyAlignment="1">
      <alignment horizontal="center" vertical="center" wrapText="1"/>
    </xf>
    <xf numFmtId="171" fontId="11"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xf>
    <xf numFmtId="172" fontId="6" fillId="0" borderId="1" xfId="10" applyNumberFormat="1" applyFont="1" applyBorder="1" applyAlignment="1">
      <alignment horizontal="center" vertical="center" wrapText="1"/>
    </xf>
    <xf numFmtId="169" fontId="6" fillId="0" borderId="1" xfId="10" applyNumberFormat="1" applyFont="1" applyBorder="1" applyAlignment="1">
      <alignment horizontal="center" vertical="center" wrapText="1"/>
    </xf>
    <xf numFmtId="172" fontId="6" fillId="0" borderId="1" xfId="10" applyNumberFormat="1" applyFont="1" applyBorder="1" applyAlignment="1">
      <alignment horizontal="center" vertical="center"/>
    </xf>
    <xf numFmtId="169" fontId="6" fillId="0" borderId="1" xfId="10" applyNumberFormat="1" applyFont="1" applyBorder="1" applyAlignment="1">
      <alignment horizontal="center" vertical="center"/>
    </xf>
    <xf numFmtId="8"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171" fontId="6" fillId="0" borderId="1" xfId="10" applyNumberFormat="1" applyFont="1" applyBorder="1" applyAlignment="1">
      <alignment horizontal="center" vertical="center"/>
    </xf>
    <xf numFmtId="0" fontId="13" fillId="0" borderId="1" xfId="0" applyFont="1" applyBorder="1" applyAlignment="1">
      <alignment wrapText="1"/>
    </xf>
    <xf numFmtId="169" fontId="6" fillId="8" borderId="1" xfId="0" applyNumberFormat="1" applyFont="1" applyFill="1" applyBorder="1" applyAlignment="1">
      <alignment horizontal="center" vertical="center"/>
    </xf>
    <xf numFmtId="178" fontId="6" fillId="8" borderId="1" xfId="0" applyNumberFormat="1" applyFont="1" applyFill="1" applyBorder="1" applyAlignment="1">
      <alignment horizontal="center" vertical="center"/>
    </xf>
    <xf numFmtId="170" fontId="6" fillId="8" borderId="1" xfId="0" applyNumberFormat="1" applyFont="1" applyFill="1" applyBorder="1" applyAlignment="1">
      <alignment horizontal="center" vertical="center"/>
    </xf>
    <xf numFmtId="176" fontId="6" fillId="8" borderId="1" xfId="13" applyNumberFormat="1" applyFont="1" applyFill="1" applyBorder="1" applyAlignment="1">
      <alignment horizontal="center" vertical="center" wrapText="1"/>
    </xf>
    <xf numFmtId="165" fontId="6" fillId="8" borderId="1" xfId="13" applyFont="1" applyFill="1" applyBorder="1" applyAlignment="1">
      <alignment horizontal="center" vertical="center" wrapText="1"/>
    </xf>
    <xf numFmtId="172" fontId="7" fillId="8" borderId="1" xfId="0" applyNumberFormat="1" applyFont="1" applyFill="1" applyBorder="1" applyAlignment="1">
      <alignment horizontal="center" vertical="center" wrapText="1"/>
    </xf>
    <xf numFmtId="171" fontId="7" fillId="8" borderId="1" xfId="0" applyNumberFormat="1" applyFont="1" applyFill="1" applyBorder="1" applyAlignment="1">
      <alignment horizontal="center" vertical="center" wrapText="1"/>
    </xf>
    <xf numFmtId="6" fontId="6" fillId="8" borderId="1" xfId="0" applyNumberFormat="1" applyFont="1" applyFill="1" applyBorder="1" applyAlignment="1">
      <alignment horizontal="center" vertical="center" wrapText="1"/>
    </xf>
    <xf numFmtId="171" fontId="34" fillId="8" borderId="3" xfId="0" applyNumberFormat="1" applyFont="1" applyFill="1" applyBorder="1" applyAlignment="1">
      <alignment wrapText="1"/>
    </xf>
    <xf numFmtId="171" fontId="6" fillId="8" borderId="1" xfId="0" applyNumberFormat="1" applyFont="1" applyFill="1" applyBorder="1" applyAlignment="1">
      <alignment horizontal="center" vertical="center" wrapText="1"/>
    </xf>
    <xf numFmtId="0" fontId="6" fillId="0" borderId="1" xfId="13"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1" fontId="6" fillId="9" borderId="1" xfId="0" applyNumberFormat="1" applyFont="1" applyFill="1" applyBorder="1" applyAlignment="1">
      <alignment horizontal="center" vertical="center"/>
    </xf>
    <xf numFmtId="175"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76" fontId="6" fillId="9" borderId="1" xfId="13" applyNumberFormat="1" applyFont="1" applyFill="1" applyBorder="1" applyAlignment="1">
      <alignment horizontal="center" vertical="center" wrapText="1"/>
    </xf>
    <xf numFmtId="6" fontId="6" fillId="9" borderId="1"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169" fontId="6"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165" fontId="6" fillId="9" borderId="1" xfId="13" applyFont="1" applyFill="1" applyBorder="1" applyAlignment="1">
      <alignment horizontal="center" vertical="center" wrapText="1"/>
    </xf>
    <xf numFmtId="0" fontId="6" fillId="9" borderId="3" xfId="0" applyFont="1" applyFill="1" applyBorder="1" applyAlignment="1">
      <alignment horizontal="center" vertical="center" wrapText="1"/>
    </xf>
    <xf numFmtId="0" fontId="12" fillId="9" borderId="3" xfId="0" applyFont="1" applyFill="1" applyBorder="1" applyAlignment="1">
      <alignment horizontal="center" vertical="center" wrapText="1"/>
    </xf>
    <xf numFmtId="172" fontId="6" fillId="9" borderId="1" xfId="1" applyNumberFormat="1" applyFont="1" applyFill="1" applyBorder="1" applyAlignment="1">
      <alignment horizontal="center" vertical="center" wrapText="1"/>
    </xf>
    <xf numFmtId="172" fontId="6" fillId="9" borderId="1" xfId="10" applyNumberFormat="1" applyFont="1" applyFill="1" applyBorder="1" applyAlignment="1">
      <alignment horizontal="center" vertical="center" wrapText="1"/>
    </xf>
    <xf numFmtId="169" fontId="6" fillId="9" borderId="1" xfId="10" applyNumberFormat="1" applyFont="1" applyFill="1" applyBorder="1" applyAlignment="1">
      <alignment horizontal="center" vertical="center" wrapText="1"/>
    </xf>
    <xf numFmtId="0" fontId="12" fillId="9" borderId="6" xfId="0" applyFont="1" applyFill="1" applyBorder="1" applyAlignment="1">
      <alignment horizontal="center" vertical="center" wrapText="1"/>
    </xf>
    <xf numFmtId="174" fontId="6" fillId="9" borderId="1" xfId="10" applyNumberFormat="1" applyFont="1" applyFill="1" applyBorder="1" applyAlignment="1">
      <alignment horizontal="center" vertical="center"/>
    </xf>
    <xf numFmtId="0" fontId="33" fillId="9" borderId="7" xfId="0" applyFont="1" applyFill="1" applyBorder="1" applyAlignment="1">
      <alignment horizontal="center" vertical="center" wrapText="1"/>
    </xf>
    <xf numFmtId="0" fontId="8" fillId="9" borderId="7" xfId="0" applyFont="1" applyFill="1" applyBorder="1" applyAlignment="1">
      <alignment horizontal="center" vertical="center"/>
    </xf>
    <xf numFmtId="172" fontId="6" fillId="9" borderId="1" xfId="10" applyNumberFormat="1" applyFont="1" applyFill="1" applyBorder="1" applyAlignment="1">
      <alignment horizontal="center" vertical="center"/>
    </xf>
    <xf numFmtId="169" fontId="6" fillId="9" borderId="1" xfId="10" applyNumberFormat="1" applyFont="1" applyFill="1" applyBorder="1" applyAlignment="1">
      <alignment horizontal="center" vertical="center"/>
    </xf>
    <xf numFmtId="0" fontId="12" fillId="9" borderId="8" xfId="0" applyFont="1" applyFill="1" applyBorder="1" applyAlignment="1">
      <alignment horizontal="center" vertical="center" wrapText="1"/>
    </xf>
    <xf numFmtId="0" fontId="6" fillId="9" borderId="8" xfId="0" applyFont="1" applyFill="1" applyBorder="1" applyAlignment="1">
      <alignment horizontal="center" vertical="center"/>
    </xf>
    <xf numFmtId="167" fontId="6" fillId="9" borderId="1" xfId="1" applyFont="1" applyFill="1" applyBorder="1" applyAlignment="1">
      <alignment horizontal="center" vertical="center" wrapText="1"/>
    </xf>
    <xf numFmtId="169" fontId="6" fillId="9" borderId="1" xfId="1" applyNumberFormat="1" applyFont="1" applyFill="1" applyBorder="1" applyAlignment="1">
      <alignment horizontal="center" vertical="center" wrapText="1"/>
    </xf>
    <xf numFmtId="0" fontId="11" fillId="9" borderId="3" xfId="0" applyFont="1" applyFill="1" applyBorder="1" applyAlignment="1">
      <alignment horizontal="center" vertical="center" wrapText="1"/>
    </xf>
    <xf numFmtId="0" fontId="0" fillId="0" borderId="8" xfId="0" applyBorder="1"/>
    <xf numFmtId="174" fontId="13" fillId="0" borderId="4" xfId="0" applyNumberFormat="1" applyFont="1" applyBorder="1" applyAlignment="1">
      <alignment horizontal="center" vertical="center"/>
    </xf>
    <xf numFmtId="174" fontId="12" fillId="6" borderId="6" xfId="0" applyNumberFormat="1" applyFont="1" applyFill="1" applyBorder="1" applyAlignment="1">
      <alignment horizontal="center" vertical="center"/>
    </xf>
    <xf numFmtId="171" fontId="34" fillId="10" borderId="3" xfId="0" applyNumberFormat="1" applyFont="1" applyFill="1" applyBorder="1" applyAlignment="1">
      <alignment wrapText="1"/>
    </xf>
    <xf numFmtId="6" fontId="6" fillId="10" borderId="1" xfId="0" applyNumberFormat="1" applyFont="1" applyFill="1" applyBorder="1" applyAlignment="1">
      <alignment horizontal="center" vertical="center" wrapText="1"/>
    </xf>
    <xf numFmtId="171" fontId="34" fillId="0" borderId="3" xfId="0" applyNumberFormat="1" applyFont="1" applyBorder="1" applyAlignment="1">
      <alignment wrapText="1"/>
    </xf>
    <xf numFmtId="0" fontId="13" fillId="0" borderId="0" xfId="0" applyFont="1" applyAlignment="1">
      <alignment vertical="center" wrapText="1"/>
    </xf>
    <xf numFmtId="0" fontId="13"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1" xfId="6" applyFont="1" applyBorder="1" applyAlignment="1">
      <alignment horizontal="center" vertical="center" wrapText="1"/>
    </xf>
    <xf numFmtId="0" fontId="11" fillId="0" borderId="1" xfId="0" applyFont="1" applyBorder="1" applyAlignment="1">
      <alignment horizontal="center" vertical="center" wrapText="1"/>
    </xf>
    <xf numFmtId="0" fontId="34" fillId="0" borderId="3" xfId="0" applyFont="1" applyBorder="1" applyAlignment="1">
      <alignment wrapText="1"/>
    </xf>
    <xf numFmtId="0" fontId="34"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34" fillId="0" borderId="3" xfId="0" applyFont="1" applyBorder="1" applyAlignment="1">
      <alignment vertical="center" wrapText="1"/>
    </xf>
    <xf numFmtId="0" fontId="11" fillId="0" borderId="2" xfId="0" applyFont="1" applyBorder="1" applyAlignment="1">
      <alignment horizontal="center" vertical="center"/>
    </xf>
    <xf numFmtId="164" fontId="6" fillId="0" borderId="11"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8" xfId="0" applyFont="1" applyBorder="1" applyAlignment="1">
      <alignment horizontal="center"/>
    </xf>
    <xf numFmtId="0" fontId="7"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vertical="center" wrapText="1"/>
    </xf>
    <xf numFmtId="0" fontId="12" fillId="0" borderId="1" xfId="0" applyFont="1" applyBorder="1" applyAlignment="1">
      <alignment vertical="center" wrapText="1"/>
    </xf>
    <xf numFmtId="164" fontId="6" fillId="0" borderId="1" xfId="0" applyNumberFormat="1" applyFont="1" applyBorder="1" applyAlignment="1">
      <alignment horizontal="center" vertical="center"/>
    </xf>
    <xf numFmtId="0" fontId="6" fillId="0" borderId="1" xfId="10" applyFont="1" applyBorder="1" applyAlignment="1">
      <alignment horizontal="center" vertical="center" wrapText="1"/>
    </xf>
    <xf numFmtId="164" fontId="6" fillId="0" borderId="8"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8" fillId="0" borderId="7" xfId="0" applyFont="1" applyBorder="1" applyAlignment="1">
      <alignment horizontal="center" vertical="center"/>
    </xf>
    <xf numFmtId="0" fontId="6" fillId="0" borderId="16" xfId="0" applyFont="1" applyBorder="1" applyAlignment="1">
      <alignment horizontal="center" vertical="center" wrapText="1"/>
    </xf>
    <xf numFmtId="0" fontId="6" fillId="0" borderId="8" xfId="10" applyFont="1" applyBorder="1" applyAlignment="1">
      <alignment horizontal="center" vertical="center" wrapText="1"/>
    </xf>
    <xf numFmtId="164" fontId="13" fillId="0" borderId="1" xfId="0" applyNumberFormat="1" applyFont="1" applyBorder="1" applyAlignment="1">
      <alignment horizontal="center" vertical="center" wrapText="1"/>
    </xf>
    <xf numFmtId="0" fontId="13" fillId="0" borderId="0" xfId="0" applyFont="1"/>
    <xf numFmtId="0" fontId="17" fillId="0" borderId="1" xfId="0" applyFont="1" applyBorder="1"/>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7" fillId="0" borderId="0" xfId="0" applyFont="1"/>
    <xf numFmtId="0" fontId="5" fillId="0" borderId="0" xfId="0" applyFont="1" applyAlignment="1">
      <alignment vertical="center"/>
    </xf>
    <xf numFmtId="0" fontId="17" fillId="0" borderId="1" xfId="0" applyFont="1" applyBorder="1" applyAlignment="1">
      <alignment vertical="center"/>
    </xf>
    <xf numFmtId="0" fontId="17" fillId="0" borderId="1" xfId="0" applyFont="1" applyBorder="1" applyAlignment="1">
      <alignment vertical="center" wrapText="1"/>
    </xf>
    <xf numFmtId="177" fontId="17" fillId="0" borderId="0" xfId="0" applyNumberFormat="1" applyFont="1"/>
    <xf numFmtId="0" fontId="17" fillId="0" borderId="0" xfId="0" applyFont="1" applyAlignment="1">
      <alignment vertical="top"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0" fillId="0" borderId="0" xfId="0" applyFont="1"/>
    <xf numFmtId="0" fontId="31" fillId="0" borderId="0" xfId="0" applyFont="1" applyAlignment="1">
      <alignment horizontal="center" vertical="center" wrapText="1"/>
    </xf>
    <xf numFmtId="177" fontId="20" fillId="0" borderId="0" xfId="0" applyNumberFormat="1" applyFont="1"/>
    <xf numFmtId="0" fontId="20" fillId="0" borderId="0" xfId="0" applyFont="1" applyAlignment="1">
      <alignment wrapText="1"/>
    </xf>
    <xf numFmtId="0" fontId="17"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0" fontId="2" fillId="0" borderId="0" xfId="0" applyFont="1"/>
    <xf numFmtId="0" fontId="23" fillId="0" borderId="0" xfId="0" applyFont="1"/>
    <xf numFmtId="0" fontId="32" fillId="0" borderId="0" xfId="0" applyFont="1" applyAlignment="1">
      <alignment horizontal="center" vertical="center" wrapText="1"/>
    </xf>
    <xf numFmtId="0" fontId="24" fillId="0" borderId="0" xfId="0" applyFont="1" applyAlignment="1">
      <alignment horizontal="center" vertical="center"/>
    </xf>
    <xf numFmtId="177" fontId="24"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xf numFmtId="0" fontId="25" fillId="0" borderId="0" xfId="0" applyFont="1"/>
    <xf numFmtId="0" fontId="25" fillId="0" borderId="0" xfId="0" applyFont="1" applyAlignment="1">
      <alignment vertical="center"/>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xf numFmtId="0" fontId="9" fillId="0" borderId="0" xfId="0" applyFont="1" applyAlignment="1">
      <alignment wrapText="1"/>
    </xf>
    <xf numFmtId="0" fontId="9" fillId="0" borderId="0" xfId="0" applyFont="1" applyAlignment="1">
      <alignment vertical="center"/>
    </xf>
    <xf numFmtId="165" fontId="13" fillId="0" borderId="0" xfId="0" applyNumberFormat="1" applyFont="1" applyAlignment="1">
      <alignment wrapText="1"/>
    </xf>
    <xf numFmtId="0" fontId="5" fillId="0" borderId="0" xfId="0" applyFont="1" applyAlignment="1">
      <alignment wrapText="1"/>
    </xf>
    <xf numFmtId="0" fontId="8" fillId="0" borderId="3" xfId="0" applyFont="1" applyBorder="1" applyAlignment="1">
      <alignment horizontal="center" vertical="center" wrapText="1"/>
    </xf>
    <xf numFmtId="0" fontId="6" fillId="11" borderId="1" xfId="0" applyFont="1" applyFill="1" applyBorder="1" applyAlignment="1">
      <alignment horizontal="center" vertical="center" wrapText="1"/>
    </xf>
    <xf numFmtId="0" fontId="34" fillId="11" borderId="3"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37" fillId="11" borderId="3" xfId="0" applyFont="1" applyFill="1" applyBorder="1" applyAlignment="1">
      <alignment horizontal="center" vertical="center" wrapText="1"/>
    </xf>
    <xf numFmtId="0" fontId="36" fillId="0" borderId="1" xfId="0" applyFont="1" applyBorder="1" applyAlignment="1">
      <alignment horizontal="center" vertical="center" wrapText="1"/>
    </xf>
    <xf numFmtId="0" fontId="34" fillId="12" borderId="1" xfId="0" applyFont="1" applyFill="1" applyBorder="1" applyAlignment="1">
      <alignment horizontal="center" vertical="center" wrapText="1"/>
    </xf>
    <xf numFmtId="0" fontId="34" fillId="12" borderId="4" xfId="0" applyFont="1" applyFill="1" applyBorder="1" applyAlignment="1">
      <alignment horizontal="center" vertical="center" wrapText="1"/>
    </xf>
    <xf numFmtId="0" fontId="17" fillId="0" borderId="0" xfId="0" applyFont="1" applyAlignment="1">
      <alignment horizontal="left"/>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3"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cellXfs>
  <cellStyles count="14">
    <cellStyle name="Currency"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D5F7D5"/>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2CEDCF8B-2AE4-427F-9E22-7CF5F954825F}">
    <nsvFilter filterId="{2970886C-876C-4570-9419-2C68AA6E02D1}" ref="A6:AJ82" tableId="0"/>
  </namedSheetView>
  <namedSheetView name="Vista 1" id="{C992952F-A216-48DB-B14E-69FEFC3BCAD0}">
    <nsvFilter filterId="{2970886C-876C-4570-9419-2C68AA6E02D1}" ref="A6:AJ82"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pageSetUpPr fitToPage="1"/>
  </sheetPr>
  <dimension ref="A1:DC110"/>
  <sheetViews>
    <sheetView showGridLines="0" tabSelected="1" view="pageBreakPreview" zoomScale="86" zoomScaleNormal="86" zoomScaleSheetLayoutView="86" workbookViewId="0">
      <pane xSplit="6" topLeftCell="AB1" activePane="topRight" state="frozen"/>
      <selection pane="topRight" activeCell="AG35" sqref="AG35"/>
    </sheetView>
  </sheetViews>
  <sheetFormatPr baseColWidth="10" defaultColWidth="11.5" defaultRowHeight="15" x14ac:dyDescent="0.2"/>
  <cols>
    <col min="1" max="1" width="2.5" style="11" customWidth="1"/>
    <col min="2" max="2" width="7.5" style="162" customWidth="1"/>
    <col min="3" max="3" width="25" style="29" customWidth="1"/>
    <col min="4" max="4" width="26.6640625" style="30" customWidth="1"/>
    <col min="5" max="5" width="26.6640625" style="11" customWidth="1"/>
    <col min="6" max="6" width="39" style="197" customWidth="1"/>
    <col min="7" max="7" width="15.6640625" style="11" customWidth="1"/>
    <col min="8" max="10" width="32.33203125" style="11" customWidth="1"/>
    <col min="11" max="11" width="36.5" style="11" customWidth="1"/>
    <col min="12" max="15" width="32.33203125" style="11" customWidth="1"/>
    <col min="16" max="16" width="39" style="11" customWidth="1"/>
    <col min="17" max="21" width="32.33203125" style="11" customWidth="1"/>
    <col min="22" max="22" width="36.6640625" style="167" customWidth="1"/>
    <col min="23" max="28" width="32.33203125" style="11" customWidth="1"/>
    <col min="29" max="29" width="35.5" style="11" customWidth="1"/>
    <col min="30" max="31" width="32.33203125" style="11" customWidth="1"/>
    <col min="32" max="32" width="45.5" style="11" customWidth="1"/>
    <col min="33" max="33" width="32.33203125" style="11" customWidth="1"/>
    <col min="34" max="35" width="27.1640625" style="11" hidden="1" customWidth="1"/>
    <col min="36" max="36" width="10.5" style="11" hidden="1" customWidth="1"/>
    <col min="37" max="16384" width="11.5" style="11"/>
  </cols>
  <sheetData>
    <row r="1" spans="1:36" s="4" customFormat="1" ht="12" x14ac:dyDescent="0.15">
      <c r="K1" s="5"/>
      <c r="V1" s="123"/>
    </row>
    <row r="2" spans="1:36" s="4" customFormat="1" ht="27" customHeight="1" x14ac:dyDescent="0.15">
      <c r="B2" s="211"/>
      <c r="C2" s="211"/>
      <c r="D2" s="211"/>
      <c r="E2" s="211"/>
      <c r="F2" s="212" t="s">
        <v>0</v>
      </c>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36" s="4" customFormat="1" ht="23.25" customHeight="1" x14ac:dyDescent="0.15">
      <c r="B3" s="211"/>
      <c r="C3" s="211"/>
      <c r="D3" s="211"/>
      <c r="E3" s="211"/>
      <c r="F3" s="212" t="s">
        <v>1</v>
      </c>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36" s="4" customFormat="1" ht="81.75" customHeight="1" x14ac:dyDescent="0.15">
      <c r="B4" s="211"/>
      <c r="C4" s="211"/>
      <c r="D4" s="211"/>
      <c r="E4" s="211"/>
      <c r="F4" s="213" t="s">
        <v>2</v>
      </c>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row>
    <row r="5" spans="1:36" s="4" customFormat="1" ht="40.5" customHeight="1" x14ac:dyDescent="0.15">
      <c r="B5" s="6"/>
      <c r="C5" s="6"/>
      <c r="D5" s="6"/>
      <c r="E5" s="124"/>
      <c r="F5" s="214" t="s">
        <v>3</v>
      </c>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row>
    <row r="6" spans="1:36" ht="51.75" customHeight="1" x14ac:dyDescent="0.2">
      <c r="A6" s="7"/>
      <c r="B6" s="125" t="s">
        <v>4</v>
      </c>
      <c r="C6" s="8" t="s">
        <v>5</v>
      </c>
      <c r="D6" s="8" t="s">
        <v>6</v>
      </c>
      <c r="E6" s="8" t="s">
        <v>7</v>
      </c>
      <c r="F6" s="8" t="s">
        <v>8</v>
      </c>
      <c r="G6" s="8" t="s">
        <v>9</v>
      </c>
      <c r="H6" s="8" t="s">
        <v>10</v>
      </c>
      <c r="I6" s="8" t="s">
        <v>11</v>
      </c>
      <c r="J6" s="8" t="s">
        <v>12</v>
      </c>
      <c r="K6" s="8" t="s">
        <v>13</v>
      </c>
      <c r="L6" s="8" t="s">
        <v>14</v>
      </c>
      <c r="M6" s="8" t="s">
        <v>15</v>
      </c>
      <c r="N6" s="8" t="s">
        <v>16</v>
      </c>
      <c r="O6" s="8" t="s">
        <v>17</v>
      </c>
      <c r="P6" s="8" t="s">
        <v>18</v>
      </c>
      <c r="Q6" s="8" t="s">
        <v>19</v>
      </c>
      <c r="R6" s="8" t="s">
        <v>20</v>
      </c>
      <c r="S6" s="8" t="s">
        <v>21</v>
      </c>
      <c r="T6" s="8" t="s">
        <v>22</v>
      </c>
      <c r="U6" s="8" t="s">
        <v>23</v>
      </c>
      <c r="V6" s="8" t="s">
        <v>24</v>
      </c>
      <c r="W6" s="8" t="s">
        <v>25</v>
      </c>
      <c r="X6" s="8" t="s">
        <v>26</v>
      </c>
      <c r="Y6" s="8" t="s">
        <v>27</v>
      </c>
      <c r="Z6" s="8" t="s">
        <v>28</v>
      </c>
      <c r="AA6" s="8" t="s">
        <v>29</v>
      </c>
      <c r="AB6" s="8" t="s">
        <v>30</v>
      </c>
      <c r="AC6" s="8" t="s">
        <v>31</v>
      </c>
      <c r="AD6" s="8" t="s">
        <v>32</v>
      </c>
      <c r="AE6" s="8" t="s">
        <v>33</v>
      </c>
      <c r="AF6" s="8" t="s">
        <v>34</v>
      </c>
      <c r="AG6" s="8" t="s">
        <v>35</v>
      </c>
      <c r="AH6" s="8" t="s">
        <v>36</v>
      </c>
      <c r="AI6" s="8" t="s">
        <v>37</v>
      </c>
      <c r="AJ6" s="8" t="s">
        <v>38</v>
      </c>
    </row>
    <row r="7" spans="1:36" s="17" customFormat="1" ht="34.5" customHeight="1" x14ac:dyDescent="0.15">
      <c r="A7" s="12"/>
      <c r="B7" s="10">
        <v>1</v>
      </c>
      <c r="C7" s="13" t="s">
        <v>39</v>
      </c>
      <c r="D7" s="126" t="s">
        <v>40</v>
      </c>
      <c r="E7" s="13" t="s">
        <v>41</v>
      </c>
      <c r="F7" s="10" t="s">
        <v>42</v>
      </c>
      <c r="G7" s="16">
        <v>14</v>
      </c>
      <c r="H7" s="127"/>
      <c r="I7" s="127"/>
      <c r="J7" s="127"/>
      <c r="K7" s="15"/>
      <c r="L7" s="15"/>
      <c r="M7" s="15"/>
      <c r="N7" s="15"/>
      <c r="O7" s="15"/>
      <c r="P7" s="15"/>
      <c r="Q7" s="15"/>
      <c r="R7" s="15"/>
      <c r="S7" s="15"/>
      <c r="T7" s="128"/>
      <c r="U7" s="15"/>
      <c r="V7" s="129" t="s">
        <v>43</v>
      </c>
      <c r="W7" s="15"/>
      <c r="X7" s="15"/>
      <c r="Y7" s="15"/>
      <c r="Z7" s="15"/>
      <c r="AA7" s="129" t="s">
        <v>43</v>
      </c>
      <c r="AB7" s="15"/>
      <c r="AC7" s="13"/>
      <c r="AD7" s="15"/>
      <c r="AE7" s="13"/>
      <c r="AF7" s="15"/>
      <c r="AG7" s="15"/>
      <c r="AH7" s="14" t="str">
        <f t="shared" ref="AH7:AH38" si="0">IF(COUNTIF(A7:AG7, "presenta")&gt;0, "PRESENTA", "DESIERTO")</f>
        <v>DESIERTO</v>
      </c>
      <c r="AI7" s="14"/>
      <c r="AJ7" s="14">
        <f t="shared" ref="AJ7:AJ38" si="1">COUNTIF(A7:AG7, "PRESENTA")</f>
        <v>0</v>
      </c>
    </row>
    <row r="8" spans="1:36" s="18" customFormat="1" ht="68.25" hidden="1" customHeight="1" x14ac:dyDescent="0.15">
      <c r="A8" s="12"/>
      <c r="B8" s="10">
        <v>2</v>
      </c>
      <c r="C8" s="13" t="s">
        <v>39</v>
      </c>
      <c r="D8" s="126" t="s">
        <v>44</v>
      </c>
      <c r="E8" s="13" t="s">
        <v>45</v>
      </c>
      <c r="F8" s="10" t="s">
        <v>46</v>
      </c>
      <c r="G8" s="55">
        <v>1</v>
      </c>
      <c r="H8" s="127"/>
      <c r="I8" s="127"/>
      <c r="J8" s="127"/>
      <c r="K8" s="15"/>
      <c r="L8" s="15"/>
      <c r="M8" s="15"/>
      <c r="N8" s="15"/>
      <c r="O8" s="15"/>
      <c r="P8" s="15"/>
      <c r="Q8" s="15"/>
      <c r="R8" s="15"/>
      <c r="S8" s="15"/>
      <c r="T8" s="15"/>
      <c r="U8" s="15"/>
      <c r="V8" s="15"/>
      <c r="W8" s="200" t="s">
        <v>47</v>
      </c>
      <c r="X8" s="15"/>
      <c r="Y8" s="15"/>
      <c r="Z8" s="15"/>
      <c r="AA8" s="15"/>
      <c r="AB8" s="13" t="s">
        <v>43</v>
      </c>
      <c r="AC8" s="13"/>
      <c r="AD8" s="15"/>
      <c r="AE8" s="15"/>
      <c r="AF8" s="13" t="s">
        <v>47</v>
      </c>
      <c r="AG8" s="15"/>
      <c r="AH8" s="14" t="str">
        <f t="shared" si="0"/>
        <v>DESIERTO</v>
      </c>
      <c r="AI8" s="130"/>
      <c r="AJ8" s="14">
        <f t="shared" si="1"/>
        <v>0</v>
      </c>
    </row>
    <row r="9" spans="1:36" s="18" customFormat="1" ht="49.5" hidden="1" customHeight="1" x14ac:dyDescent="0.15">
      <c r="A9" s="12"/>
      <c r="B9" s="10">
        <v>3</v>
      </c>
      <c r="C9" s="13" t="s">
        <v>48</v>
      </c>
      <c r="D9" s="13" t="s">
        <v>49</v>
      </c>
      <c r="E9" s="13" t="s">
        <v>50</v>
      </c>
      <c r="F9" s="10" t="s">
        <v>51</v>
      </c>
      <c r="G9" s="13">
        <v>8</v>
      </c>
      <c r="H9" s="127"/>
      <c r="I9" s="127"/>
      <c r="J9" s="127"/>
      <c r="K9" s="15"/>
      <c r="L9" s="19" t="s">
        <v>43</v>
      </c>
      <c r="M9" s="87"/>
      <c r="N9" s="15"/>
      <c r="O9" s="15"/>
      <c r="P9" s="87"/>
      <c r="Q9" s="13"/>
      <c r="R9" s="87"/>
      <c r="S9" s="87"/>
      <c r="T9" s="15"/>
      <c r="U9" s="15"/>
      <c r="V9" s="15"/>
      <c r="W9" s="15"/>
      <c r="X9" s="15"/>
      <c r="Y9" s="15"/>
      <c r="Z9" s="13"/>
      <c r="AA9" s="15"/>
      <c r="AB9" s="15"/>
      <c r="AC9" s="13"/>
      <c r="AD9" s="15"/>
      <c r="AE9" s="15"/>
      <c r="AF9" s="15"/>
      <c r="AG9" s="15"/>
      <c r="AH9" s="14" t="str">
        <f t="shared" si="0"/>
        <v>DESIERTO</v>
      </c>
      <c r="AI9" s="127"/>
      <c r="AJ9" s="14">
        <f t="shared" si="1"/>
        <v>0</v>
      </c>
    </row>
    <row r="10" spans="1:36" s="18" customFormat="1" ht="51" hidden="1" customHeight="1" x14ac:dyDescent="0.15">
      <c r="A10" s="12"/>
      <c r="B10" s="10">
        <v>4</v>
      </c>
      <c r="C10" s="13" t="s">
        <v>48</v>
      </c>
      <c r="D10" s="13" t="s">
        <v>52</v>
      </c>
      <c r="E10" s="13" t="s">
        <v>50</v>
      </c>
      <c r="F10" s="10" t="s">
        <v>53</v>
      </c>
      <c r="G10" s="13">
        <v>10</v>
      </c>
      <c r="H10" s="127"/>
      <c r="I10" s="127"/>
      <c r="J10" s="127"/>
      <c r="K10" s="15"/>
      <c r="L10" s="19" t="s">
        <v>43</v>
      </c>
      <c r="M10" s="87"/>
      <c r="N10" s="15"/>
      <c r="O10" s="15"/>
      <c r="P10" s="87"/>
      <c r="Q10" s="13"/>
      <c r="R10" s="15"/>
      <c r="S10" s="15"/>
      <c r="T10" s="15"/>
      <c r="U10" s="15"/>
      <c r="V10" s="15"/>
      <c r="W10" s="15"/>
      <c r="X10" s="15"/>
      <c r="Y10" s="15"/>
      <c r="Z10" s="15"/>
      <c r="AA10" s="15"/>
      <c r="AB10" s="15"/>
      <c r="AC10" s="13"/>
      <c r="AD10" s="15"/>
      <c r="AE10" s="15"/>
      <c r="AF10" s="15"/>
      <c r="AG10" s="15"/>
      <c r="AH10" s="14" t="str">
        <f t="shared" si="0"/>
        <v>DESIERTO</v>
      </c>
      <c r="AI10" s="127"/>
      <c r="AJ10" s="14">
        <f t="shared" si="1"/>
        <v>0</v>
      </c>
    </row>
    <row r="11" spans="1:36" s="18" customFormat="1" ht="34.5" hidden="1" customHeight="1" x14ac:dyDescent="0.15">
      <c r="A11" s="12"/>
      <c r="B11" s="10">
        <v>5</v>
      </c>
      <c r="C11" s="131" t="s">
        <v>54</v>
      </c>
      <c r="D11" s="131" t="s">
        <v>55</v>
      </c>
      <c r="E11" s="131" t="s">
        <v>56</v>
      </c>
      <c r="F11" s="42" t="s">
        <v>57</v>
      </c>
      <c r="G11" s="56">
        <v>2</v>
      </c>
      <c r="H11" s="127"/>
      <c r="I11" s="19" t="s">
        <v>43</v>
      </c>
      <c r="J11" s="127"/>
      <c r="K11" s="15"/>
      <c r="L11" s="87"/>
      <c r="M11" s="15"/>
      <c r="N11" s="15"/>
      <c r="O11" s="15"/>
      <c r="P11" s="13"/>
      <c r="Q11" s="13"/>
      <c r="R11" s="15"/>
      <c r="S11" s="15"/>
      <c r="T11" s="15"/>
      <c r="U11" s="15"/>
      <c r="V11" s="15"/>
      <c r="W11" s="13" t="s">
        <v>43</v>
      </c>
      <c r="X11" s="13" t="s">
        <v>43</v>
      </c>
      <c r="Y11" s="15"/>
      <c r="Z11" s="15"/>
      <c r="AA11" s="15"/>
      <c r="AB11" s="15"/>
      <c r="AC11" s="13"/>
      <c r="AD11" s="15"/>
      <c r="AE11" s="15"/>
      <c r="AF11" s="15"/>
      <c r="AG11" s="15"/>
      <c r="AH11" s="14" t="str">
        <f t="shared" si="0"/>
        <v>DESIERTO</v>
      </c>
      <c r="AI11" s="127"/>
      <c r="AJ11" s="14">
        <f t="shared" si="1"/>
        <v>0</v>
      </c>
    </row>
    <row r="12" spans="1:36" s="18" customFormat="1" ht="34.5" hidden="1" customHeight="1" x14ac:dyDescent="0.15">
      <c r="A12" s="12"/>
      <c r="B12" s="10">
        <v>6</v>
      </c>
      <c r="C12" s="13" t="s">
        <v>54</v>
      </c>
      <c r="D12" s="13" t="s">
        <v>58</v>
      </c>
      <c r="E12" s="13" t="s">
        <v>56</v>
      </c>
      <c r="F12" s="10" t="s">
        <v>59</v>
      </c>
      <c r="G12" s="20">
        <v>1</v>
      </c>
      <c r="H12" s="127"/>
      <c r="I12" s="127"/>
      <c r="J12" s="127"/>
      <c r="K12" s="127"/>
      <c r="L12" s="127"/>
      <c r="M12" s="87"/>
      <c r="N12" s="127"/>
      <c r="O12" s="127"/>
      <c r="P12" s="127"/>
      <c r="Q12" s="13"/>
      <c r="R12" s="127"/>
      <c r="S12" s="127"/>
      <c r="T12" s="13"/>
      <c r="U12" s="127"/>
      <c r="V12" s="13"/>
      <c r="W12" s="127"/>
      <c r="X12" s="127"/>
      <c r="Y12" s="127"/>
      <c r="Z12" s="127"/>
      <c r="AA12" s="127"/>
      <c r="AB12" s="127"/>
      <c r="AC12" s="127"/>
      <c r="AD12" s="127"/>
      <c r="AE12" s="127"/>
      <c r="AF12" s="127"/>
      <c r="AG12" s="13"/>
      <c r="AH12" s="132" t="str">
        <f t="shared" si="0"/>
        <v>DESIERTO</v>
      </c>
      <c r="AI12" s="132"/>
      <c r="AJ12" s="14">
        <f t="shared" si="1"/>
        <v>0</v>
      </c>
    </row>
    <row r="13" spans="1:36" s="18" customFormat="1" ht="129" hidden="1" customHeight="1" x14ac:dyDescent="0.15">
      <c r="A13" s="12"/>
      <c r="B13" s="10">
        <v>7</v>
      </c>
      <c r="C13" s="13" t="s">
        <v>54</v>
      </c>
      <c r="D13" s="13" t="s">
        <v>60</v>
      </c>
      <c r="E13" s="13" t="s">
        <v>61</v>
      </c>
      <c r="F13" s="10" t="s">
        <v>62</v>
      </c>
      <c r="G13" s="20">
        <v>1</v>
      </c>
      <c r="H13" s="127"/>
      <c r="I13" s="127"/>
      <c r="J13" s="127"/>
      <c r="K13" s="15"/>
      <c r="L13" s="15"/>
      <c r="M13" s="15"/>
      <c r="N13" s="19" t="s">
        <v>43</v>
      </c>
      <c r="O13" s="15"/>
      <c r="P13" s="201" t="s">
        <v>43</v>
      </c>
      <c r="Q13" s="13"/>
      <c r="R13" s="15"/>
      <c r="S13" s="15"/>
      <c r="T13" s="15"/>
      <c r="U13" s="15"/>
      <c r="V13" s="15"/>
      <c r="W13" s="15"/>
      <c r="X13" s="15"/>
      <c r="Y13" s="15"/>
      <c r="Z13" s="15"/>
      <c r="AA13" s="15"/>
      <c r="AB13" s="15"/>
      <c r="AC13" s="13"/>
      <c r="AD13" s="15"/>
      <c r="AE13" s="15"/>
      <c r="AF13" s="13" t="s">
        <v>63</v>
      </c>
      <c r="AG13" s="15"/>
      <c r="AH13" s="14" t="str">
        <f t="shared" si="0"/>
        <v>DESIERTO</v>
      </c>
      <c r="AI13" s="14"/>
      <c r="AJ13" s="14">
        <f t="shared" si="1"/>
        <v>0</v>
      </c>
    </row>
    <row r="14" spans="1:36" s="18" customFormat="1" ht="77.25" hidden="1" customHeight="1" x14ac:dyDescent="0.15">
      <c r="A14" s="12"/>
      <c r="B14" s="10">
        <v>8</v>
      </c>
      <c r="C14" s="13" t="s">
        <v>54</v>
      </c>
      <c r="D14" s="13" t="s">
        <v>64</v>
      </c>
      <c r="E14" s="13" t="s">
        <v>61</v>
      </c>
      <c r="F14" s="10" t="s">
        <v>65</v>
      </c>
      <c r="G14" s="20">
        <v>9</v>
      </c>
      <c r="H14" s="127"/>
      <c r="I14" s="13" t="s">
        <v>66</v>
      </c>
      <c r="J14" s="127"/>
      <c r="K14" s="13"/>
      <c r="L14" s="13"/>
      <c r="M14" s="19" t="s">
        <v>43</v>
      </c>
      <c r="N14" s="15"/>
      <c r="O14" s="15"/>
      <c r="P14" s="13"/>
      <c r="Q14" s="201" t="s">
        <v>43</v>
      </c>
      <c r="R14" s="13"/>
      <c r="S14" s="13"/>
      <c r="T14" s="13"/>
      <c r="U14" s="13"/>
      <c r="V14" s="13"/>
      <c r="W14" s="13"/>
      <c r="X14" s="13"/>
      <c r="Y14" s="13"/>
      <c r="Z14" s="13"/>
      <c r="AA14" s="13"/>
      <c r="AB14" s="13"/>
      <c r="AC14" s="13"/>
      <c r="AD14" s="13"/>
      <c r="AE14" s="13"/>
      <c r="AF14" s="13"/>
      <c r="AG14" s="13"/>
      <c r="AH14" s="132" t="str">
        <f t="shared" si="0"/>
        <v>DESIERTO</v>
      </c>
      <c r="AI14" s="132"/>
      <c r="AJ14" s="14">
        <f t="shared" si="1"/>
        <v>0</v>
      </c>
    </row>
    <row r="15" spans="1:36" s="17" customFormat="1" ht="111" hidden="1" customHeight="1" x14ac:dyDescent="0.2">
      <c r="A15" s="12"/>
      <c r="B15" s="10">
        <v>9</v>
      </c>
      <c r="C15" s="13" t="s">
        <v>54</v>
      </c>
      <c r="D15" s="13" t="s">
        <v>67</v>
      </c>
      <c r="E15" s="13" t="s">
        <v>61</v>
      </c>
      <c r="F15" s="43" t="s">
        <v>68</v>
      </c>
      <c r="G15" s="20">
        <v>2</v>
      </c>
      <c r="H15" s="127"/>
      <c r="I15" s="13" t="s">
        <v>69</v>
      </c>
      <c r="J15" s="127"/>
      <c r="K15" s="15"/>
      <c r="L15" s="15"/>
      <c r="M15" s="201" t="s">
        <v>43</v>
      </c>
      <c r="N15" s="19"/>
      <c r="O15" s="19"/>
      <c r="P15" s="13"/>
      <c r="R15" s="15"/>
      <c r="S15" s="15"/>
      <c r="T15" s="15"/>
      <c r="U15" s="15"/>
      <c r="V15" s="15"/>
      <c r="W15" s="201" t="s">
        <v>70</v>
      </c>
      <c r="X15" s="15"/>
      <c r="Y15" s="15"/>
      <c r="Z15" s="15"/>
      <c r="AA15" s="15"/>
      <c r="AB15" s="15"/>
      <c r="AC15" s="13"/>
      <c r="AD15" s="87"/>
      <c r="AE15" s="15"/>
      <c r="AF15" s="15"/>
      <c r="AG15" s="15"/>
      <c r="AH15" s="14" t="str">
        <f t="shared" si="0"/>
        <v>DESIERTO</v>
      </c>
      <c r="AI15" s="127"/>
      <c r="AJ15" s="14">
        <f t="shared" si="1"/>
        <v>0</v>
      </c>
    </row>
    <row r="16" spans="1:36" s="17" customFormat="1" ht="34.5" hidden="1" customHeight="1" x14ac:dyDescent="0.2">
      <c r="A16" s="12"/>
      <c r="B16" s="10">
        <v>10</v>
      </c>
      <c r="C16" s="13" t="s">
        <v>54</v>
      </c>
      <c r="D16" s="13" t="s">
        <v>71</v>
      </c>
      <c r="E16" s="13" t="s">
        <v>61</v>
      </c>
      <c r="F16" s="10" t="s">
        <v>72</v>
      </c>
      <c r="G16" s="20">
        <v>1</v>
      </c>
      <c r="H16" s="127"/>
      <c r="I16" s="19" t="s">
        <v>43</v>
      </c>
      <c r="J16" s="127"/>
      <c r="K16" s="15"/>
      <c r="L16" s="15"/>
      <c r="M16" s="19"/>
      <c r="N16" s="19"/>
      <c r="O16" s="19"/>
      <c r="P16" s="13"/>
      <c r="Q16" s="13"/>
      <c r="R16" s="15"/>
      <c r="S16" s="15"/>
      <c r="T16" s="13" t="s">
        <v>43</v>
      </c>
      <c r="U16" s="15"/>
      <c r="V16" s="133"/>
      <c r="W16" s="15"/>
      <c r="X16" s="15"/>
      <c r="Y16" s="15"/>
      <c r="Z16" s="15"/>
      <c r="AA16" s="15"/>
      <c r="AB16" s="15"/>
      <c r="AC16" s="13"/>
      <c r="AD16" s="87"/>
      <c r="AE16" s="15"/>
      <c r="AF16" s="15"/>
      <c r="AG16" s="15"/>
      <c r="AH16" s="14" t="str">
        <f t="shared" si="0"/>
        <v>DESIERTO</v>
      </c>
      <c r="AI16" s="134"/>
      <c r="AJ16" s="14">
        <f t="shared" si="1"/>
        <v>0</v>
      </c>
    </row>
    <row r="17" spans="1:36" s="17" customFormat="1" ht="81" hidden="1" customHeight="1" x14ac:dyDescent="0.2">
      <c r="A17" s="12"/>
      <c r="B17" s="10">
        <v>11</v>
      </c>
      <c r="C17" s="13" t="s">
        <v>54</v>
      </c>
      <c r="D17" s="13" t="s">
        <v>73</v>
      </c>
      <c r="E17" s="13" t="s">
        <v>61</v>
      </c>
      <c r="F17" s="10" t="s">
        <v>74</v>
      </c>
      <c r="G17" s="20">
        <v>10</v>
      </c>
      <c r="H17" s="127"/>
      <c r="I17" s="127"/>
      <c r="J17" s="127"/>
      <c r="K17" s="15"/>
      <c r="L17" s="15"/>
      <c r="M17" s="15"/>
      <c r="N17" s="201" t="s">
        <v>43</v>
      </c>
      <c r="O17" s="15"/>
      <c r="P17" s="201" t="s">
        <v>43</v>
      </c>
      <c r="Q17" s="15"/>
      <c r="R17" s="15"/>
      <c r="S17" s="15"/>
      <c r="T17" s="15"/>
      <c r="U17" s="15"/>
      <c r="V17" s="15"/>
      <c r="W17" s="15"/>
      <c r="X17" s="15"/>
      <c r="Y17" s="15"/>
      <c r="Z17" s="15"/>
      <c r="AA17" s="15"/>
      <c r="AB17" s="15"/>
      <c r="AC17" s="13"/>
      <c r="AD17" s="13" t="s">
        <v>43</v>
      </c>
      <c r="AE17" s="15"/>
      <c r="AF17" s="15"/>
      <c r="AG17" s="15"/>
      <c r="AH17" s="14" t="str">
        <f t="shared" si="0"/>
        <v>DESIERTO</v>
      </c>
      <c r="AI17" s="135">
        <v>24039996</v>
      </c>
      <c r="AJ17" s="14">
        <f t="shared" si="1"/>
        <v>0</v>
      </c>
    </row>
    <row r="18" spans="1:36" s="18" customFormat="1" ht="96.75" hidden="1" customHeight="1" x14ac:dyDescent="0.15">
      <c r="A18" s="17"/>
      <c r="B18" s="10">
        <v>12</v>
      </c>
      <c r="C18" s="13" t="s">
        <v>54</v>
      </c>
      <c r="D18" s="13" t="s">
        <v>73</v>
      </c>
      <c r="E18" s="13" t="s">
        <v>61</v>
      </c>
      <c r="F18" s="10" t="s">
        <v>75</v>
      </c>
      <c r="G18" s="20">
        <v>1</v>
      </c>
      <c r="H18" s="19"/>
      <c r="I18" s="127"/>
      <c r="J18" s="19"/>
      <c r="K18" s="15"/>
      <c r="L18" s="15"/>
      <c r="M18" s="87"/>
      <c r="N18" s="15"/>
      <c r="O18" s="15"/>
      <c r="P18" s="201" t="s">
        <v>43</v>
      </c>
      <c r="Q18" s="13"/>
      <c r="R18" s="15"/>
      <c r="S18" s="15"/>
      <c r="T18" s="15"/>
      <c r="U18" s="15"/>
      <c r="V18" s="15"/>
      <c r="W18" s="13"/>
      <c r="X18" s="15"/>
      <c r="Y18" s="15"/>
      <c r="Z18" s="15"/>
      <c r="AA18" s="15"/>
      <c r="AB18" s="15"/>
      <c r="AC18" s="13"/>
      <c r="AD18" s="13" t="s">
        <v>43</v>
      </c>
      <c r="AE18" s="15"/>
      <c r="AF18" s="15"/>
      <c r="AG18" s="15"/>
      <c r="AH18" s="14" t="str">
        <f t="shared" si="0"/>
        <v>DESIERTO</v>
      </c>
      <c r="AI18" s="136"/>
      <c r="AJ18" s="14">
        <f t="shared" si="1"/>
        <v>0</v>
      </c>
    </row>
    <row r="19" spans="1:36" s="18" customFormat="1" ht="74.25" hidden="1" customHeight="1" x14ac:dyDescent="0.15">
      <c r="A19" s="17"/>
      <c r="B19" s="10">
        <v>13</v>
      </c>
      <c r="C19" s="13" t="s">
        <v>76</v>
      </c>
      <c r="D19" s="13" t="s">
        <v>77</v>
      </c>
      <c r="E19" s="13" t="s">
        <v>78</v>
      </c>
      <c r="F19" s="45" t="s">
        <v>79</v>
      </c>
      <c r="G19" s="13">
        <v>3</v>
      </c>
      <c r="H19" s="19"/>
      <c r="I19" s="13" t="s">
        <v>80</v>
      </c>
      <c r="J19" s="19"/>
      <c r="K19" s="15"/>
      <c r="L19" s="15"/>
      <c r="M19" s="13" t="s">
        <v>81</v>
      </c>
      <c r="N19" s="15"/>
      <c r="O19" s="15"/>
      <c r="P19" s="15"/>
      <c r="Q19" s="13"/>
      <c r="R19" s="199" t="s">
        <v>43</v>
      </c>
      <c r="S19" s="15"/>
      <c r="T19" s="129" t="s">
        <v>82</v>
      </c>
      <c r="U19" s="129" t="s">
        <v>43</v>
      </c>
      <c r="V19" s="133"/>
      <c r="W19" s="129" t="s">
        <v>43</v>
      </c>
      <c r="X19" s="15"/>
      <c r="Y19" s="15"/>
      <c r="Z19" s="129" t="s">
        <v>83</v>
      </c>
      <c r="AA19" s="15"/>
      <c r="AB19" s="15"/>
      <c r="AC19" s="13"/>
      <c r="AD19" s="87"/>
      <c r="AE19" s="87" t="s">
        <v>43</v>
      </c>
      <c r="AF19" s="15"/>
      <c r="AG19" s="15"/>
      <c r="AH19" s="14" t="str">
        <f t="shared" si="0"/>
        <v>DESIERTO</v>
      </c>
      <c r="AI19" s="136"/>
      <c r="AJ19" s="14">
        <f t="shared" si="1"/>
        <v>0</v>
      </c>
    </row>
    <row r="20" spans="1:36" s="18" customFormat="1" ht="34.5" hidden="1" customHeight="1" x14ac:dyDescent="0.15">
      <c r="A20" s="17"/>
      <c r="B20" s="10">
        <v>14</v>
      </c>
      <c r="C20" s="13" t="s">
        <v>76</v>
      </c>
      <c r="D20" s="13" t="s">
        <v>77</v>
      </c>
      <c r="E20" s="13" t="s">
        <v>78</v>
      </c>
      <c r="F20" s="10" t="s">
        <v>84</v>
      </c>
      <c r="G20" s="13">
        <v>1</v>
      </c>
      <c r="H20" s="19"/>
      <c r="I20" s="19" t="s">
        <v>43</v>
      </c>
      <c r="J20" s="19"/>
      <c r="K20" s="15"/>
      <c r="L20" s="15"/>
      <c r="M20" s="87" t="s">
        <v>43</v>
      </c>
      <c r="N20" s="15"/>
      <c r="O20" s="15"/>
      <c r="P20" s="13"/>
      <c r="Q20" s="13"/>
      <c r="R20" s="15"/>
      <c r="S20" s="15"/>
      <c r="T20" s="15"/>
      <c r="U20" s="15"/>
      <c r="V20" s="15"/>
      <c r="W20" s="13"/>
      <c r="X20" s="15"/>
      <c r="Y20" s="15"/>
      <c r="Z20" s="15"/>
      <c r="AA20" s="15"/>
      <c r="AB20" s="15"/>
      <c r="AC20" s="13"/>
      <c r="AD20" s="87"/>
      <c r="AE20" s="15"/>
      <c r="AF20" s="15"/>
      <c r="AG20" s="15"/>
      <c r="AH20" s="14" t="str">
        <f t="shared" si="0"/>
        <v>DESIERTO</v>
      </c>
      <c r="AI20" s="136"/>
      <c r="AJ20" s="14">
        <f t="shared" si="1"/>
        <v>0</v>
      </c>
    </row>
    <row r="21" spans="1:36" s="18" customFormat="1" ht="51" hidden="1" customHeight="1" x14ac:dyDescent="0.15">
      <c r="A21" s="17"/>
      <c r="B21" s="10">
        <v>15</v>
      </c>
      <c r="C21" s="13" t="s">
        <v>76</v>
      </c>
      <c r="D21" s="13" t="s">
        <v>77</v>
      </c>
      <c r="E21" s="13" t="s">
        <v>78</v>
      </c>
      <c r="F21" s="10" t="s">
        <v>85</v>
      </c>
      <c r="G21" s="13">
        <v>2</v>
      </c>
      <c r="H21" s="19" t="s">
        <v>43</v>
      </c>
      <c r="I21" s="19" t="s">
        <v>43</v>
      </c>
      <c r="J21" s="19"/>
      <c r="K21" s="15"/>
      <c r="L21" s="15"/>
      <c r="M21" s="87" t="s">
        <v>43</v>
      </c>
      <c r="N21" s="15"/>
      <c r="O21" s="15"/>
      <c r="P21" s="13"/>
      <c r="Q21" s="13" t="s">
        <v>43</v>
      </c>
      <c r="R21" s="15"/>
      <c r="S21" s="15"/>
      <c r="T21" s="200" t="s">
        <v>43</v>
      </c>
      <c r="U21" s="133"/>
      <c r="V21" s="133"/>
      <c r="W21" s="13"/>
      <c r="X21" s="15"/>
      <c r="Y21" s="15"/>
      <c r="Z21" s="13"/>
      <c r="AA21" s="15"/>
      <c r="AB21" s="15"/>
      <c r="AC21" s="13"/>
      <c r="AD21" s="87"/>
      <c r="AE21" s="15"/>
      <c r="AF21" s="15"/>
      <c r="AG21" s="15"/>
      <c r="AH21" s="14" t="str">
        <f t="shared" si="0"/>
        <v>DESIERTO</v>
      </c>
      <c r="AI21" s="136"/>
      <c r="AJ21" s="14">
        <f t="shared" si="1"/>
        <v>0</v>
      </c>
    </row>
    <row r="22" spans="1:36" s="18" customFormat="1" ht="34.5" hidden="1" customHeight="1" x14ac:dyDescent="0.15">
      <c r="A22" s="17"/>
      <c r="B22" s="10">
        <v>16</v>
      </c>
      <c r="C22" s="13" t="s">
        <v>76</v>
      </c>
      <c r="D22" s="13" t="s">
        <v>77</v>
      </c>
      <c r="E22" s="13" t="s">
        <v>78</v>
      </c>
      <c r="F22" s="10" t="s">
        <v>86</v>
      </c>
      <c r="G22" s="13">
        <v>1</v>
      </c>
      <c r="H22" s="19"/>
      <c r="I22" s="19" t="s">
        <v>43</v>
      </c>
      <c r="J22" s="19"/>
      <c r="K22" s="15"/>
      <c r="L22" s="15"/>
      <c r="M22" s="87" t="s">
        <v>43</v>
      </c>
      <c r="N22" s="15"/>
      <c r="O22" s="15"/>
      <c r="P22" s="13"/>
      <c r="Q22" s="13" t="s">
        <v>43</v>
      </c>
      <c r="R22" s="15"/>
      <c r="S22" s="15"/>
      <c r="T22" s="137"/>
      <c r="U22" s="138"/>
      <c r="V22" s="139"/>
      <c r="W22" s="13"/>
      <c r="X22" s="15"/>
      <c r="Y22" s="15"/>
      <c r="Z22" s="13"/>
      <c r="AA22" s="15"/>
      <c r="AB22" s="15"/>
      <c r="AC22" s="13"/>
      <c r="AD22" s="87"/>
      <c r="AE22" s="15"/>
      <c r="AF22" s="15"/>
      <c r="AG22" s="15"/>
      <c r="AH22" s="14" t="str">
        <f t="shared" si="0"/>
        <v>DESIERTO</v>
      </c>
      <c r="AI22" s="136"/>
      <c r="AJ22" s="14">
        <f t="shared" si="1"/>
        <v>0</v>
      </c>
    </row>
    <row r="23" spans="1:36" s="18" customFormat="1" ht="54.75" hidden="1" customHeight="1" x14ac:dyDescent="0.15">
      <c r="A23" s="17"/>
      <c r="B23" s="10">
        <v>17</v>
      </c>
      <c r="C23" s="13" t="s">
        <v>76</v>
      </c>
      <c r="D23" s="13" t="s">
        <v>77</v>
      </c>
      <c r="E23" s="13" t="s">
        <v>78</v>
      </c>
      <c r="F23" s="45" t="s">
        <v>87</v>
      </c>
      <c r="G23" s="19">
        <v>1</v>
      </c>
      <c r="H23" s="19"/>
      <c r="I23" s="13" t="s">
        <v>88</v>
      </c>
      <c r="J23" s="19"/>
      <c r="K23" s="15"/>
      <c r="L23" s="15"/>
      <c r="M23" s="87"/>
      <c r="N23" s="15"/>
      <c r="O23" s="15"/>
      <c r="P23" s="13"/>
      <c r="Q23" s="13"/>
      <c r="R23" s="15"/>
      <c r="S23" s="15"/>
      <c r="T23" s="15"/>
      <c r="U23" s="198" t="s">
        <v>43</v>
      </c>
      <c r="V23" s="15"/>
      <c r="W23" s="13"/>
      <c r="X23" s="15"/>
      <c r="Y23" s="15"/>
      <c r="Z23" s="129" t="s">
        <v>83</v>
      </c>
      <c r="AA23" s="15"/>
      <c r="AB23" s="15"/>
      <c r="AC23" s="13"/>
      <c r="AD23" s="87"/>
      <c r="AE23" s="15"/>
      <c r="AF23" s="15"/>
      <c r="AG23" s="15"/>
      <c r="AH23" s="14" t="str">
        <f t="shared" si="0"/>
        <v>DESIERTO</v>
      </c>
      <c r="AI23" s="136"/>
      <c r="AJ23" s="14">
        <f t="shared" si="1"/>
        <v>0</v>
      </c>
    </row>
    <row r="24" spans="1:36" s="18" customFormat="1" ht="127.5" hidden="1" customHeight="1" x14ac:dyDescent="0.15">
      <c r="A24" s="17"/>
      <c r="B24" s="10">
        <v>18</v>
      </c>
      <c r="C24" s="46" t="s">
        <v>76</v>
      </c>
      <c r="D24" s="46" t="s">
        <v>89</v>
      </c>
      <c r="E24" s="46" t="s">
        <v>78</v>
      </c>
      <c r="F24" s="140" t="s">
        <v>90</v>
      </c>
      <c r="G24" s="44">
        <v>1</v>
      </c>
      <c r="H24" s="19"/>
      <c r="I24" s="19"/>
      <c r="J24" s="19" t="s">
        <v>43</v>
      </c>
      <c r="K24" s="199" t="s">
        <v>43</v>
      </c>
      <c r="L24" s="15"/>
      <c r="M24" s="87" t="s">
        <v>43</v>
      </c>
      <c r="N24" s="15"/>
      <c r="O24" s="13" t="s">
        <v>43</v>
      </c>
      <c r="P24" s="13"/>
      <c r="Q24" s="13"/>
      <c r="R24" s="15"/>
      <c r="S24" s="15"/>
      <c r="T24" s="15"/>
      <c r="U24" s="203" t="s">
        <v>43</v>
      </c>
      <c r="V24" s="15"/>
      <c r="W24" s="13"/>
      <c r="X24" s="15"/>
      <c r="Y24" s="129" t="s">
        <v>43</v>
      </c>
      <c r="Z24" s="15"/>
      <c r="AA24" s="15"/>
      <c r="AB24" s="15"/>
      <c r="AC24" s="13" t="s">
        <v>91</v>
      </c>
      <c r="AD24" s="87"/>
      <c r="AE24" s="15"/>
      <c r="AF24" s="15"/>
      <c r="AG24" s="15"/>
      <c r="AH24" s="14" t="str">
        <f t="shared" si="0"/>
        <v>DESIERTO</v>
      </c>
      <c r="AI24" s="136"/>
      <c r="AJ24" s="14">
        <f t="shared" si="1"/>
        <v>0</v>
      </c>
    </row>
    <row r="25" spans="1:36" s="18" customFormat="1" ht="104.25" hidden="1" customHeight="1" x14ac:dyDescent="0.15">
      <c r="A25" s="17"/>
      <c r="B25" s="10">
        <v>19</v>
      </c>
      <c r="C25" s="13" t="s">
        <v>92</v>
      </c>
      <c r="D25" s="13" t="s">
        <v>93</v>
      </c>
      <c r="E25" s="141" t="s">
        <v>94</v>
      </c>
      <c r="F25" s="10" t="s">
        <v>95</v>
      </c>
      <c r="G25" s="55">
        <v>3</v>
      </c>
      <c r="H25" s="19"/>
      <c r="I25" s="19"/>
      <c r="J25" s="19"/>
      <c r="K25" s="15"/>
      <c r="L25" s="15"/>
      <c r="M25" s="87"/>
      <c r="N25" s="15"/>
      <c r="O25" s="15"/>
      <c r="P25" s="13"/>
      <c r="Q25" s="13"/>
      <c r="R25" s="87"/>
      <c r="S25" s="87"/>
      <c r="T25" s="15"/>
      <c r="V25" s="15"/>
      <c r="W25" s="129" t="s">
        <v>43</v>
      </c>
      <c r="X25" s="15"/>
      <c r="Y25" s="15"/>
      <c r="Z25" s="15"/>
      <c r="AA25" s="15"/>
      <c r="AB25" s="15"/>
      <c r="AC25" s="13"/>
      <c r="AD25" s="87"/>
      <c r="AE25" s="15"/>
      <c r="AF25" s="15"/>
      <c r="AG25" s="15"/>
      <c r="AH25" s="14" t="str">
        <f t="shared" si="0"/>
        <v>DESIERTO</v>
      </c>
      <c r="AI25" s="136"/>
      <c r="AJ25" s="14">
        <f t="shared" si="1"/>
        <v>0</v>
      </c>
    </row>
    <row r="26" spans="1:36" s="18" customFormat="1" ht="34.5" hidden="1" customHeight="1" x14ac:dyDescent="0.15">
      <c r="A26" s="17"/>
      <c r="B26" s="10">
        <v>20</v>
      </c>
      <c r="C26" s="142" t="s">
        <v>76</v>
      </c>
      <c r="D26" s="142" t="s">
        <v>96</v>
      </c>
      <c r="E26" s="142" t="s">
        <v>97</v>
      </c>
      <c r="F26" s="143" t="s">
        <v>98</v>
      </c>
      <c r="G26" s="55">
        <v>1</v>
      </c>
      <c r="H26" s="19"/>
      <c r="I26" s="19"/>
      <c r="J26" s="19"/>
      <c r="K26" s="15"/>
      <c r="L26" s="15"/>
      <c r="M26" s="15"/>
      <c r="N26" s="15"/>
      <c r="O26" s="15"/>
      <c r="P26" s="15"/>
      <c r="Q26" s="13"/>
      <c r="R26" s="15"/>
      <c r="S26" s="15"/>
      <c r="T26" s="15"/>
      <c r="U26" s="15"/>
      <c r="V26" s="15"/>
      <c r="W26" s="13"/>
      <c r="X26" s="15"/>
      <c r="Y26" s="15"/>
      <c r="Z26" s="13"/>
      <c r="AA26" s="15"/>
      <c r="AB26" s="15"/>
      <c r="AC26" s="13"/>
      <c r="AD26" s="87"/>
      <c r="AE26" s="15"/>
      <c r="AF26" s="15"/>
      <c r="AG26" s="15"/>
      <c r="AH26" s="14" t="str">
        <f t="shared" si="0"/>
        <v>DESIERTO</v>
      </c>
      <c r="AI26" s="136"/>
      <c r="AJ26" s="14">
        <f t="shared" si="1"/>
        <v>0</v>
      </c>
    </row>
    <row r="27" spans="1:36" s="18" customFormat="1" ht="34.5" hidden="1" customHeight="1" x14ac:dyDescent="0.15">
      <c r="A27" s="17"/>
      <c r="B27" s="10">
        <v>21</v>
      </c>
      <c r="C27" s="13" t="s">
        <v>76</v>
      </c>
      <c r="D27" s="13" t="s">
        <v>96</v>
      </c>
      <c r="E27" s="141" t="s">
        <v>97</v>
      </c>
      <c r="F27" s="10" t="s">
        <v>99</v>
      </c>
      <c r="G27" s="55">
        <v>1</v>
      </c>
      <c r="H27" s="19"/>
      <c r="I27" s="19"/>
      <c r="J27" s="19"/>
      <c r="K27" s="15"/>
      <c r="L27" s="19" t="s">
        <v>43</v>
      </c>
      <c r="M27" s="87" t="s">
        <v>43</v>
      </c>
      <c r="N27" s="15"/>
      <c r="O27" s="15"/>
      <c r="P27" s="15"/>
      <c r="Q27" s="13" t="s">
        <v>43</v>
      </c>
      <c r="R27" s="13" t="s">
        <v>43</v>
      </c>
      <c r="S27" s="15"/>
      <c r="T27" s="15"/>
      <c r="U27" s="129" t="s">
        <v>43</v>
      </c>
      <c r="V27" s="15"/>
      <c r="W27" s="129" t="s">
        <v>43</v>
      </c>
      <c r="X27" s="15"/>
      <c r="Y27" s="15"/>
      <c r="Z27" s="15"/>
      <c r="AA27" s="15"/>
      <c r="AB27" s="15"/>
      <c r="AC27" s="13"/>
      <c r="AD27" s="13"/>
      <c r="AE27" s="15"/>
      <c r="AF27" s="15"/>
      <c r="AG27" s="15"/>
      <c r="AH27" s="14" t="str">
        <f t="shared" si="0"/>
        <v>DESIERTO</v>
      </c>
      <c r="AI27" s="144">
        <v>67830000</v>
      </c>
      <c r="AJ27" s="14">
        <f t="shared" si="1"/>
        <v>0</v>
      </c>
    </row>
    <row r="28" spans="1:36" s="18" customFormat="1" ht="34.5" hidden="1" customHeight="1" x14ac:dyDescent="0.15">
      <c r="A28" s="17"/>
      <c r="B28" s="10">
        <v>22</v>
      </c>
      <c r="C28" s="19" t="s">
        <v>100</v>
      </c>
      <c r="D28" s="13" t="s">
        <v>101</v>
      </c>
      <c r="E28" s="13" t="s">
        <v>102</v>
      </c>
      <c r="F28" s="10" t="s">
        <v>103</v>
      </c>
      <c r="G28" s="13">
        <v>5</v>
      </c>
      <c r="H28" s="19"/>
      <c r="I28" s="19"/>
      <c r="J28" s="19"/>
      <c r="K28" s="15"/>
      <c r="L28" s="15"/>
      <c r="M28" s="15"/>
      <c r="N28" s="15"/>
      <c r="O28" s="15"/>
      <c r="P28" s="15"/>
      <c r="Q28" s="15"/>
      <c r="R28" s="15"/>
      <c r="S28" s="15"/>
      <c r="T28" s="15"/>
      <c r="U28" s="15"/>
      <c r="V28" s="15"/>
      <c r="W28" s="15"/>
      <c r="X28" s="15"/>
      <c r="Y28" s="15"/>
      <c r="Z28" s="15"/>
      <c r="AA28" s="15"/>
      <c r="AB28" s="15"/>
      <c r="AC28" s="13"/>
      <c r="AD28" s="13"/>
      <c r="AE28" s="15"/>
      <c r="AF28" s="15"/>
      <c r="AG28" s="15"/>
      <c r="AH28" s="14" t="str">
        <f t="shared" si="0"/>
        <v>DESIERTO</v>
      </c>
      <c r="AI28" s="136">
        <v>0</v>
      </c>
      <c r="AJ28" s="14">
        <f t="shared" si="1"/>
        <v>0</v>
      </c>
    </row>
    <row r="29" spans="1:36" s="18" customFormat="1" ht="34.5" hidden="1" customHeight="1" x14ac:dyDescent="0.15">
      <c r="A29" s="17"/>
      <c r="B29" s="10">
        <v>23</v>
      </c>
      <c r="C29" s="13" t="s">
        <v>104</v>
      </c>
      <c r="D29" s="126" t="s">
        <v>105</v>
      </c>
      <c r="E29" s="13" t="s">
        <v>106</v>
      </c>
      <c r="F29" s="10" t="s">
        <v>107</v>
      </c>
      <c r="G29" s="16">
        <v>2</v>
      </c>
      <c r="H29" s="19"/>
      <c r="I29" s="19"/>
      <c r="J29" s="19"/>
      <c r="K29" s="15"/>
      <c r="L29" s="15"/>
      <c r="M29" s="15"/>
      <c r="N29" s="15"/>
      <c r="O29" s="15"/>
      <c r="P29" s="15"/>
      <c r="Q29" s="15"/>
      <c r="R29" s="15"/>
      <c r="S29" s="13" t="s">
        <v>43</v>
      </c>
      <c r="T29" s="15"/>
      <c r="U29" s="15"/>
      <c r="V29" s="15"/>
      <c r="W29" s="15"/>
      <c r="X29" s="15"/>
      <c r="Y29" s="15"/>
      <c r="Z29" s="15"/>
      <c r="AA29" s="15"/>
      <c r="AB29" s="15"/>
      <c r="AC29" s="13"/>
      <c r="AD29" s="13"/>
      <c r="AE29" s="15"/>
      <c r="AF29" s="15"/>
      <c r="AG29" s="15"/>
      <c r="AH29" s="14" t="str">
        <f t="shared" si="0"/>
        <v>DESIERTO</v>
      </c>
      <c r="AI29" s="136">
        <v>0</v>
      </c>
      <c r="AJ29" s="14">
        <f t="shared" si="1"/>
        <v>0</v>
      </c>
    </row>
    <row r="30" spans="1:36" s="18" customFormat="1" ht="73.5" hidden="1" customHeight="1" x14ac:dyDescent="0.15">
      <c r="A30" s="17"/>
      <c r="B30" s="10">
        <v>24</v>
      </c>
      <c r="C30" s="13" t="s">
        <v>104</v>
      </c>
      <c r="D30" s="126" t="s">
        <v>105</v>
      </c>
      <c r="E30" s="13" t="s">
        <v>106</v>
      </c>
      <c r="F30" s="10" t="s">
        <v>108</v>
      </c>
      <c r="G30" s="16">
        <v>2</v>
      </c>
      <c r="H30" s="19"/>
      <c r="I30" s="19"/>
      <c r="J30" s="19"/>
      <c r="K30" s="15"/>
      <c r="L30" s="15"/>
      <c r="M30" s="15"/>
      <c r="N30" s="15"/>
      <c r="O30" s="15"/>
      <c r="P30" s="15"/>
      <c r="Q30" s="13" t="s">
        <v>109</v>
      </c>
      <c r="R30" s="15"/>
      <c r="S30" s="13" t="s">
        <v>43</v>
      </c>
      <c r="T30" s="15"/>
      <c r="U30" s="15"/>
      <c r="V30" s="15"/>
      <c r="W30" s="13"/>
      <c r="X30" s="15"/>
      <c r="Y30" s="15"/>
      <c r="Z30" s="15"/>
      <c r="AA30" s="13"/>
      <c r="AB30" s="13"/>
      <c r="AC30" s="13"/>
      <c r="AD30" s="87"/>
      <c r="AE30" s="15"/>
      <c r="AF30" s="15"/>
      <c r="AG30" s="15"/>
      <c r="AH30" s="14" t="str">
        <f t="shared" si="0"/>
        <v>DESIERTO</v>
      </c>
      <c r="AI30" s="136"/>
      <c r="AJ30" s="14">
        <f t="shared" si="1"/>
        <v>0</v>
      </c>
    </row>
    <row r="31" spans="1:36" s="18" customFormat="1" ht="34.5" hidden="1" customHeight="1" x14ac:dyDescent="0.15">
      <c r="A31" s="17"/>
      <c r="B31" s="10">
        <v>25</v>
      </c>
      <c r="C31" s="13" t="s">
        <v>104</v>
      </c>
      <c r="D31" s="126" t="s">
        <v>105</v>
      </c>
      <c r="E31" s="13" t="s">
        <v>106</v>
      </c>
      <c r="F31" s="10" t="s">
        <v>110</v>
      </c>
      <c r="G31" s="16">
        <v>2</v>
      </c>
      <c r="H31" s="19"/>
      <c r="I31" s="19"/>
      <c r="J31" s="19"/>
      <c r="K31" s="15"/>
      <c r="L31" s="15"/>
      <c r="M31" s="15"/>
      <c r="N31" s="15"/>
      <c r="O31" s="15"/>
      <c r="P31" s="15"/>
      <c r="Q31" s="15"/>
      <c r="R31" s="15"/>
      <c r="S31" s="13" t="s">
        <v>43</v>
      </c>
      <c r="T31" s="15"/>
      <c r="U31" s="15"/>
      <c r="V31" s="15"/>
      <c r="W31" s="15"/>
      <c r="X31" s="15"/>
      <c r="Y31" s="15"/>
      <c r="Z31" s="15"/>
      <c r="AA31" s="15"/>
      <c r="AB31" s="15"/>
      <c r="AC31" s="13"/>
      <c r="AD31" s="87"/>
      <c r="AE31" s="15"/>
      <c r="AF31" s="15"/>
      <c r="AG31" s="15"/>
      <c r="AH31" s="14" t="str">
        <f t="shared" si="0"/>
        <v>DESIERTO</v>
      </c>
      <c r="AI31" s="144">
        <v>22529477</v>
      </c>
      <c r="AJ31" s="14">
        <f t="shared" si="1"/>
        <v>0</v>
      </c>
    </row>
    <row r="32" spans="1:36" s="21" customFormat="1" ht="34.5" hidden="1" customHeight="1" x14ac:dyDescent="0.2">
      <c r="A32" s="17"/>
      <c r="B32" s="10">
        <v>26</v>
      </c>
      <c r="C32" s="13" t="s">
        <v>104</v>
      </c>
      <c r="D32" s="126" t="s">
        <v>105</v>
      </c>
      <c r="E32" s="13" t="s">
        <v>106</v>
      </c>
      <c r="F32" s="10" t="s">
        <v>111</v>
      </c>
      <c r="G32" s="16">
        <v>2</v>
      </c>
      <c r="H32" s="19"/>
      <c r="I32" s="19"/>
      <c r="J32" s="19"/>
      <c r="K32" s="15"/>
      <c r="L32" s="15"/>
      <c r="M32" s="15"/>
      <c r="N32" s="15"/>
      <c r="O32" s="15"/>
      <c r="P32" s="15"/>
      <c r="Q32" s="15"/>
      <c r="R32" s="15"/>
      <c r="S32" s="15"/>
      <c r="T32" s="15"/>
      <c r="U32" s="15"/>
      <c r="V32" s="15"/>
      <c r="W32" s="13"/>
      <c r="X32" s="15"/>
      <c r="Y32" s="15"/>
      <c r="Z32" s="15"/>
      <c r="AA32" s="15"/>
      <c r="AB32" s="15"/>
      <c r="AC32" s="13"/>
      <c r="AD32" s="87"/>
      <c r="AE32" s="13"/>
      <c r="AF32" s="15"/>
      <c r="AG32" s="15"/>
      <c r="AH32" s="14" t="str">
        <f t="shared" si="0"/>
        <v>DESIERTO</v>
      </c>
      <c r="AI32" s="136"/>
      <c r="AJ32" s="14">
        <f t="shared" si="1"/>
        <v>0</v>
      </c>
    </row>
    <row r="33" spans="1:36" s="21" customFormat="1" ht="34.5" hidden="1" customHeight="1" x14ac:dyDescent="0.2">
      <c r="A33" s="17"/>
      <c r="B33" s="10">
        <v>27</v>
      </c>
      <c r="C33" s="13" t="s">
        <v>104</v>
      </c>
      <c r="D33" s="126" t="s">
        <v>105</v>
      </c>
      <c r="E33" s="13" t="s">
        <v>106</v>
      </c>
      <c r="F33" s="47" t="s">
        <v>112</v>
      </c>
      <c r="G33" s="16">
        <v>5</v>
      </c>
      <c r="H33" s="88"/>
      <c r="I33" s="145"/>
      <c r="J33" s="145"/>
      <c r="K33" s="15"/>
      <c r="L33" s="15"/>
      <c r="M33" s="15"/>
      <c r="N33" s="87"/>
      <c r="O33" s="15"/>
      <c r="P33" s="15"/>
      <c r="Q33" s="15"/>
      <c r="R33" s="15"/>
      <c r="S33" s="15"/>
      <c r="T33" s="15"/>
      <c r="U33" s="15"/>
      <c r="V33" s="15"/>
      <c r="W33" s="13"/>
      <c r="X33" s="15"/>
      <c r="Y33" s="15"/>
      <c r="Z33" s="15"/>
      <c r="AA33" s="15"/>
      <c r="AB33" s="15"/>
      <c r="AC33" s="13"/>
      <c r="AD33" s="87"/>
      <c r="AE33" s="15"/>
      <c r="AF33" s="15"/>
      <c r="AG33" s="15"/>
      <c r="AH33" s="14" t="str">
        <f t="shared" si="0"/>
        <v>DESIERTO</v>
      </c>
      <c r="AI33" s="131"/>
      <c r="AJ33" s="14">
        <f t="shared" si="1"/>
        <v>0</v>
      </c>
    </row>
    <row r="34" spans="1:36" s="21" customFormat="1" ht="34.5" hidden="1" customHeight="1" x14ac:dyDescent="0.2">
      <c r="A34" s="17"/>
      <c r="B34" s="10">
        <v>28</v>
      </c>
      <c r="C34" s="13" t="s">
        <v>104</v>
      </c>
      <c r="D34" s="126" t="s">
        <v>105</v>
      </c>
      <c r="E34" s="13" t="s">
        <v>106</v>
      </c>
      <c r="F34" s="48" t="s">
        <v>113</v>
      </c>
      <c r="G34" s="16">
        <v>10</v>
      </c>
      <c r="H34" s="32"/>
      <c r="I34" s="32"/>
      <c r="J34" s="32"/>
      <c r="K34" s="13"/>
      <c r="L34" s="13"/>
      <c r="M34" s="13"/>
      <c r="N34" s="13"/>
      <c r="O34" s="13"/>
      <c r="P34" s="13"/>
      <c r="Q34" s="13"/>
      <c r="R34" s="13"/>
      <c r="S34" s="13"/>
      <c r="T34" s="13"/>
      <c r="U34" s="13"/>
      <c r="V34" s="13"/>
      <c r="W34" s="13"/>
      <c r="X34" s="13"/>
      <c r="Y34" s="13"/>
      <c r="Z34" s="13"/>
      <c r="AA34" s="13"/>
      <c r="AB34" s="13"/>
      <c r="AC34" s="13"/>
      <c r="AD34" s="87"/>
      <c r="AE34" s="13"/>
      <c r="AF34" s="13"/>
      <c r="AG34" s="13"/>
      <c r="AH34" s="127" t="str">
        <f t="shared" si="0"/>
        <v>DESIERTO</v>
      </c>
      <c r="AI34" s="13"/>
      <c r="AJ34" s="14">
        <f t="shared" si="1"/>
        <v>0</v>
      </c>
    </row>
    <row r="35" spans="1:36" s="21" customFormat="1" ht="80.25" customHeight="1" x14ac:dyDescent="0.15">
      <c r="A35" s="17"/>
      <c r="B35" s="10">
        <v>29</v>
      </c>
      <c r="C35" s="13" t="s">
        <v>104</v>
      </c>
      <c r="D35" s="126" t="s">
        <v>105</v>
      </c>
      <c r="E35" s="13" t="s">
        <v>106</v>
      </c>
      <c r="F35" s="10" t="s">
        <v>114</v>
      </c>
      <c r="G35" s="16">
        <v>1</v>
      </c>
      <c r="H35" s="32"/>
      <c r="I35" s="13" t="s">
        <v>115</v>
      </c>
      <c r="J35" s="145"/>
      <c r="K35" s="15"/>
      <c r="L35" s="15"/>
      <c r="M35" s="15"/>
      <c r="N35" s="15"/>
      <c r="O35" s="15"/>
      <c r="P35" s="15"/>
      <c r="Q35" s="15"/>
      <c r="R35" s="15"/>
      <c r="S35" s="204" t="s">
        <v>43</v>
      </c>
      <c r="T35" s="128"/>
      <c r="U35" s="15"/>
      <c r="V35" s="205" t="s">
        <v>116</v>
      </c>
      <c r="W35" s="206" t="s">
        <v>117</v>
      </c>
      <c r="X35" s="13"/>
      <c r="Y35" s="15"/>
      <c r="Z35" s="15"/>
      <c r="AA35" s="15"/>
      <c r="AB35" s="15"/>
      <c r="AC35" s="13"/>
      <c r="AD35" s="87"/>
      <c r="AE35" s="13"/>
      <c r="AF35" s="15"/>
      <c r="AG35" s="13" t="s">
        <v>43</v>
      </c>
      <c r="AH35" s="127" t="str">
        <f t="shared" si="0"/>
        <v>DESIERTO</v>
      </c>
      <c r="AI35" s="13"/>
      <c r="AJ35" s="14">
        <f t="shared" si="1"/>
        <v>0</v>
      </c>
    </row>
    <row r="36" spans="1:36" s="21" customFormat="1" ht="49.5" customHeight="1" x14ac:dyDescent="0.15">
      <c r="A36" s="17"/>
      <c r="B36" s="10">
        <v>30</v>
      </c>
      <c r="C36" s="13" t="s">
        <v>104</v>
      </c>
      <c r="D36" s="126" t="s">
        <v>105</v>
      </c>
      <c r="E36" s="13" t="s">
        <v>106</v>
      </c>
      <c r="F36" s="48" t="s">
        <v>118</v>
      </c>
      <c r="G36" s="16">
        <v>2</v>
      </c>
      <c r="H36" s="32"/>
      <c r="I36" s="32"/>
      <c r="J36" s="32"/>
      <c r="K36" s="15"/>
      <c r="L36" s="15"/>
      <c r="M36" s="87"/>
      <c r="N36" s="15"/>
      <c r="O36" s="15"/>
      <c r="P36" s="15"/>
      <c r="Q36" s="15"/>
      <c r="R36" s="15"/>
      <c r="S36" s="13" t="s">
        <v>43</v>
      </c>
      <c r="T36" s="128"/>
      <c r="U36" s="15"/>
      <c r="V36" s="13" t="s">
        <v>119</v>
      </c>
      <c r="W36" s="13"/>
      <c r="X36" s="13"/>
      <c r="Y36" s="15"/>
      <c r="Z36" s="15"/>
      <c r="AA36" s="15"/>
      <c r="AB36" s="15"/>
      <c r="AC36" s="13"/>
      <c r="AD36" s="87"/>
      <c r="AE36" s="13"/>
      <c r="AF36" s="15"/>
      <c r="AG36" s="13" t="s">
        <v>43</v>
      </c>
      <c r="AH36" s="127" t="str">
        <f t="shared" si="0"/>
        <v>DESIERTO</v>
      </c>
      <c r="AI36" s="13"/>
      <c r="AJ36" s="14">
        <f t="shared" si="1"/>
        <v>0</v>
      </c>
    </row>
    <row r="37" spans="1:36" s="21" customFormat="1" ht="34.5" customHeight="1" x14ac:dyDescent="0.15">
      <c r="A37" s="17"/>
      <c r="B37" s="10">
        <v>31</v>
      </c>
      <c r="C37" s="13" t="s">
        <v>104</v>
      </c>
      <c r="D37" s="126" t="s">
        <v>105</v>
      </c>
      <c r="E37" s="13" t="s">
        <v>106</v>
      </c>
      <c r="F37" s="10" t="s">
        <v>120</v>
      </c>
      <c r="G37" s="16">
        <v>1</v>
      </c>
      <c r="H37" s="32"/>
      <c r="I37" s="32"/>
      <c r="J37" s="32"/>
      <c r="K37" s="15"/>
      <c r="L37" s="15"/>
      <c r="M37" s="15"/>
      <c r="N37" s="15"/>
      <c r="O37" s="15"/>
      <c r="P37" s="15"/>
      <c r="Q37" s="15"/>
      <c r="R37" s="15"/>
      <c r="S37" s="13" t="s">
        <v>43</v>
      </c>
      <c r="T37" s="128"/>
      <c r="U37" s="15"/>
      <c r="V37" s="13" t="s">
        <v>43</v>
      </c>
      <c r="W37" s="15"/>
      <c r="X37" s="13"/>
      <c r="Y37" s="15"/>
      <c r="Z37" s="15"/>
      <c r="AA37" s="15"/>
      <c r="AB37" s="15"/>
      <c r="AC37" s="13"/>
      <c r="AD37" s="87"/>
      <c r="AE37" s="15"/>
      <c r="AF37" s="15"/>
      <c r="AG37" s="13" t="s">
        <v>43</v>
      </c>
      <c r="AH37" s="127" t="str">
        <f t="shared" si="0"/>
        <v>DESIERTO</v>
      </c>
      <c r="AI37" s="146">
        <v>157859254</v>
      </c>
      <c r="AJ37" s="14">
        <f t="shared" si="1"/>
        <v>0</v>
      </c>
    </row>
    <row r="38" spans="1:36" s="21" customFormat="1" ht="34.5" hidden="1" customHeight="1" x14ac:dyDescent="0.2">
      <c r="A38" s="17"/>
      <c r="B38" s="10">
        <v>32</v>
      </c>
      <c r="C38" s="13" t="s">
        <v>104</v>
      </c>
      <c r="D38" s="126" t="s">
        <v>105</v>
      </c>
      <c r="E38" s="13" t="s">
        <v>106</v>
      </c>
      <c r="F38" s="47" t="s">
        <v>121</v>
      </c>
      <c r="G38" s="16">
        <v>2</v>
      </c>
      <c r="H38" s="32"/>
      <c r="I38" s="32"/>
      <c r="J38" s="32"/>
      <c r="K38" s="15"/>
      <c r="L38" s="15"/>
      <c r="M38" s="15"/>
      <c r="N38" s="15"/>
      <c r="O38" s="15"/>
      <c r="P38" s="15"/>
      <c r="Q38" s="15"/>
      <c r="R38" s="15"/>
      <c r="S38" s="13" t="s">
        <v>43</v>
      </c>
      <c r="T38" s="15"/>
      <c r="U38" s="15"/>
      <c r="V38" s="15"/>
      <c r="W38" s="15"/>
      <c r="X38" s="13"/>
      <c r="Y38" s="15"/>
      <c r="Z38" s="15"/>
      <c r="AA38" s="15"/>
      <c r="AB38" s="15"/>
      <c r="AC38" s="13"/>
      <c r="AD38" s="87"/>
      <c r="AE38" s="15"/>
      <c r="AF38" s="15"/>
      <c r="AG38" s="13" t="s">
        <v>43</v>
      </c>
      <c r="AH38" s="127" t="str">
        <f t="shared" si="0"/>
        <v>DESIERTO</v>
      </c>
      <c r="AI38" s="146">
        <v>6680517</v>
      </c>
      <c r="AJ38" s="14">
        <f t="shared" si="1"/>
        <v>0</v>
      </c>
    </row>
    <row r="39" spans="1:36" s="21" customFormat="1" ht="34.5" hidden="1" customHeight="1" x14ac:dyDescent="0.2">
      <c r="A39" s="17"/>
      <c r="B39" s="10">
        <v>33</v>
      </c>
      <c r="C39" s="13" t="s">
        <v>104</v>
      </c>
      <c r="D39" s="126" t="s">
        <v>105</v>
      </c>
      <c r="E39" s="13" t="s">
        <v>106</v>
      </c>
      <c r="F39" s="49" t="s">
        <v>122</v>
      </c>
      <c r="G39" s="16">
        <v>1</v>
      </c>
      <c r="H39" s="145"/>
      <c r="I39" s="145"/>
      <c r="J39" s="145"/>
      <c r="K39" s="15"/>
      <c r="L39" s="15"/>
      <c r="M39" s="15"/>
      <c r="N39" s="15"/>
      <c r="O39" s="15"/>
      <c r="P39" s="15"/>
      <c r="Q39" s="13"/>
      <c r="R39" s="15"/>
      <c r="S39" s="13" t="s">
        <v>43</v>
      </c>
      <c r="T39" s="15"/>
      <c r="U39" s="15"/>
      <c r="V39" s="15"/>
      <c r="W39" s="13"/>
      <c r="X39" s="13"/>
      <c r="Y39" s="15"/>
      <c r="Z39" s="15"/>
      <c r="AA39" s="15"/>
      <c r="AB39" s="15"/>
      <c r="AC39" s="13"/>
      <c r="AD39" s="87"/>
      <c r="AE39" s="13"/>
      <c r="AF39" s="15"/>
      <c r="AG39" s="15"/>
      <c r="AH39" s="127" t="str">
        <f t="shared" ref="AH39:AH70" si="2">IF(COUNTIF(A39:AG39, "presenta")&gt;0, "PRESENTA", "DESIERTO")</f>
        <v>DESIERTO</v>
      </c>
      <c r="AI39" s="136"/>
      <c r="AJ39" s="14">
        <f t="shared" ref="AJ39:AJ70" si="3">COUNTIF(A39:AG39, "PRESENTA")</f>
        <v>0</v>
      </c>
    </row>
    <row r="40" spans="1:36" s="21" customFormat="1" ht="34.5" hidden="1" customHeight="1" x14ac:dyDescent="0.2">
      <c r="A40" s="17"/>
      <c r="B40" s="10">
        <v>34</v>
      </c>
      <c r="C40" s="13" t="s">
        <v>104</v>
      </c>
      <c r="D40" s="126" t="s">
        <v>105</v>
      </c>
      <c r="E40" s="13" t="s">
        <v>106</v>
      </c>
      <c r="F40" s="10" t="s">
        <v>123</v>
      </c>
      <c r="G40" s="16">
        <v>1</v>
      </c>
      <c r="H40" s="145"/>
      <c r="I40" s="145"/>
      <c r="J40" s="145"/>
      <c r="K40" s="15"/>
      <c r="L40" s="15"/>
      <c r="M40" s="15"/>
      <c r="N40" s="15"/>
      <c r="O40" s="15"/>
      <c r="P40" s="15"/>
      <c r="Q40" s="13"/>
      <c r="R40" s="15"/>
      <c r="S40" s="13" t="s">
        <v>43</v>
      </c>
      <c r="T40" s="15"/>
      <c r="U40" s="15"/>
      <c r="V40" s="15"/>
      <c r="W40" s="13"/>
      <c r="X40" s="13"/>
      <c r="Y40" s="15"/>
      <c r="Z40" s="15"/>
      <c r="AA40" s="15"/>
      <c r="AB40" s="15"/>
      <c r="AC40" s="13"/>
      <c r="AD40" s="87"/>
      <c r="AE40" s="13"/>
      <c r="AF40" s="15"/>
      <c r="AG40" s="15"/>
      <c r="AH40" s="127" t="str">
        <f t="shared" si="2"/>
        <v>DESIERTO</v>
      </c>
      <c r="AI40" s="136"/>
      <c r="AJ40" s="14">
        <f t="shared" si="3"/>
        <v>0</v>
      </c>
    </row>
    <row r="41" spans="1:36" s="21" customFormat="1" ht="34.5" customHeight="1" x14ac:dyDescent="0.15">
      <c r="A41" s="17"/>
      <c r="B41" s="10">
        <v>35</v>
      </c>
      <c r="C41" s="13" t="s">
        <v>104</v>
      </c>
      <c r="D41" s="126" t="s">
        <v>105</v>
      </c>
      <c r="E41" s="13" t="s">
        <v>106</v>
      </c>
      <c r="F41" s="10" t="s">
        <v>124</v>
      </c>
      <c r="G41" s="16">
        <v>1</v>
      </c>
      <c r="H41" s="32"/>
      <c r="I41" s="32"/>
      <c r="J41" s="32"/>
      <c r="K41" s="15"/>
      <c r="L41" s="15"/>
      <c r="M41" s="15"/>
      <c r="N41" s="15"/>
      <c r="O41" s="15"/>
      <c r="P41" s="15"/>
      <c r="Q41" s="13"/>
      <c r="R41" s="15"/>
      <c r="S41" s="13" t="s">
        <v>43</v>
      </c>
      <c r="T41" s="128"/>
      <c r="U41" s="15"/>
      <c r="V41" s="13" t="s">
        <v>43</v>
      </c>
      <c r="W41" s="13"/>
      <c r="X41" s="13"/>
      <c r="Y41" s="15"/>
      <c r="Z41" s="15"/>
      <c r="AA41" s="15"/>
      <c r="AB41" s="15"/>
      <c r="AC41" s="13"/>
      <c r="AD41" s="87"/>
      <c r="AE41" s="13"/>
      <c r="AF41" s="15"/>
      <c r="AG41" s="15"/>
      <c r="AH41" s="127" t="str">
        <f t="shared" si="2"/>
        <v>DESIERTO</v>
      </c>
      <c r="AI41" s="136"/>
      <c r="AJ41" s="14">
        <f t="shared" si="3"/>
        <v>0</v>
      </c>
    </row>
    <row r="42" spans="1:36" s="21" customFormat="1" ht="34.5" customHeight="1" x14ac:dyDescent="0.15">
      <c r="A42" s="17"/>
      <c r="B42" s="10">
        <v>36</v>
      </c>
      <c r="C42" s="13" t="s">
        <v>104</v>
      </c>
      <c r="D42" s="126" t="s">
        <v>105</v>
      </c>
      <c r="E42" s="13" t="s">
        <v>106</v>
      </c>
      <c r="F42" s="10" t="s">
        <v>125</v>
      </c>
      <c r="G42" s="16">
        <v>1</v>
      </c>
      <c r="H42" s="32"/>
      <c r="I42" s="32"/>
      <c r="J42" s="32"/>
      <c r="K42" s="15"/>
      <c r="L42" s="15"/>
      <c r="M42" s="15"/>
      <c r="N42" s="15"/>
      <c r="O42" s="15"/>
      <c r="P42" s="15"/>
      <c r="Q42" s="13"/>
      <c r="R42" s="15"/>
      <c r="S42" s="13" t="s">
        <v>43</v>
      </c>
      <c r="T42" s="128"/>
      <c r="U42" s="15"/>
      <c r="V42" s="13" t="s">
        <v>43</v>
      </c>
      <c r="W42" s="13"/>
      <c r="X42" s="13"/>
      <c r="Y42" s="15"/>
      <c r="Z42" s="15"/>
      <c r="AA42" s="15"/>
      <c r="AB42" s="15"/>
      <c r="AC42" s="13"/>
      <c r="AD42" s="87"/>
      <c r="AE42" s="13"/>
      <c r="AF42" s="15"/>
      <c r="AG42" s="15"/>
      <c r="AH42" s="127" t="str">
        <f t="shared" si="2"/>
        <v>DESIERTO</v>
      </c>
      <c r="AI42" s="147"/>
      <c r="AJ42" s="14">
        <f t="shared" si="3"/>
        <v>0</v>
      </c>
    </row>
    <row r="43" spans="1:36" s="21" customFormat="1" ht="75" customHeight="1" x14ac:dyDescent="0.15">
      <c r="A43" s="17"/>
      <c r="B43" s="10">
        <v>37</v>
      </c>
      <c r="C43" s="13" t="s">
        <v>104</v>
      </c>
      <c r="D43" s="126" t="s">
        <v>105</v>
      </c>
      <c r="E43" s="13" t="s">
        <v>106</v>
      </c>
      <c r="F43" s="10" t="s">
        <v>126</v>
      </c>
      <c r="G43" s="16">
        <v>1</v>
      </c>
      <c r="H43" s="32"/>
      <c r="I43" s="32"/>
      <c r="J43" s="32"/>
      <c r="K43" s="15"/>
      <c r="L43" s="15"/>
      <c r="M43" s="15"/>
      <c r="N43" s="15"/>
      <c r="O43" s="15"/>
      <c r="P43" s="15"/>
      <c r="Q43" s="13"/>
      <c r="R43" s="15"/>
      <c r="S43" s="13" t="s">
        <v>43</v>
      </c>
      <c r="T43" s="128"/>
      <c r="U43" s="15"/>
      <c r="V43" s="202" t="s">
        <v>127</v>
      </c>
      <c r="W43" s="13"/>
      <c r="X43" s="13"/>
      <c r="Y43" s="15"/>
      <c r="Z43" s="15"/>
      <c r="AA43" s="15"/>
      <c r="AB43" s="15"/>
      <c r="AC43" s="13"/>
      <c r="AD43" s="87"/>
      <c r="AE43" s="13"/>
      <c r="AF43" s="15"/>
      <c r="AG43" s="15"/>
      <c r="AH43" s="127" t="str">
        <f t="shared" si="2"/>
        <v>DESIERTO</v>
      </c>
      <c r="AI43" s="136"/>
      <c r="AJ43" s="14">
        <f t="shared" si="3"/>
        <v>0</v>
      </c>
    </row>
    <row r="44" spans="1:36" s="21" customFormat="1" ht="34.5" hidden="1" customHeight="1" x14ac:dyDescent="0.2">
      <c r="A44" s="17"/>
      <c r="B44" s="10">
        <v>38</v>
      </c>
      <c r="C44" s="13" t="s">
        <v>104</v>
      </c>
      <c r="D44" s="126" t="s">
        <v>105</v>
      </c>
      <c r="E44" s="13" t="s">
        <v>106</v>
      </c>
      <c r="F44" s="10" t="s">
        <v>128</v>
      </c>
      <c r="G44" s="16">
        <v>1</v>
      </c>
      <c r="H44" s="32"/>
      <c r="I44" s="32"/>
      <c r="J44" s="32"/>
      <c r="K44" s="15"/>
      <c r="L44" s="15"/>
      <c r="M44" s="15"/>
      <c r="N44" s="15"/>
      <c r="O44" s="15"/>
      <c r="P44" s="15"/>
      <c r="Q44" s="13"/>
      <c r="R44" s="15"/>
      <c r="S44" s="13" t="s">
        <v>43</v>
      </c>
      <c r="T44" s="15"/>
      <c r="U44" s="15"/>
      <c r="V44" s="15"/>
      <c r="W44" s="13"/>
      <c r="X44" s="13"/>
      <c r="Y44" s="15"/>
      <c r="Z44" s="15"/>
      <c r="AA44" s="15"/>
      <c r="AB44" s="15"/>
      <c r="AC44" s="13"/>
      <c r="AD44" s="87"/>
      <c r="AE44" s="13"/>
      <c r="AF44" s="15"/>
      <c r="AG44" s="13" t="s">
        <v>43</v>
      </c>
      <c r="AH44" s="127" t="str">
        <f t="shared" si="2"/>
        <v>DESIERTO</v>
      </c>
      <c r="AI44" s="136"/>
      <c r="AJ44" s="14">
        <f t="shared" si="3"/>
        <v>0</v>
      </c>
    </row>
    <row r="45" spans="1:36" s="21" customFormat="1" ht="34.5" customHeight="1" x14ac:dyDescent="0.15">
      <c r="A45" s="17"/>
      <c r="B45" s="10">
        <v>39</v>
      </c>
      <c r="C45" s="13" t="s">
        <v>104</v>
      </c>
      <c r="D45" s="126" t="s">
        <v>105</v>
      </c>
      <c r="E45" s="13" t="s">
        <v>106</v>
      </c>
      <c r="F45" s="10" t="s">
        <v>129</v>
      </c>
      <c r="G45" s="16">
        <v>1</v>
      </c>
      <c r="H45" s="32"/>
      <c r="I45" s="32"/>
      <c r="J45" s="32"/>
      <c r="K45" s="15"/>
      <c r="L45" s="15"/>
      <c r="M45" s="15"/>
      <c r="N45" s="15"/>
      <c r="O45" s="15"/>
      <c r="P45" s="15"/>
      <c r="Q45" s="13"/>
      <c r="R45" s="15"/>
      <c r="S45" s="13" t="s">
        <v>43</v>
      </c>
      <c r="T45" s="128"/>
      <c r="U45" s="15"/>
      <c r="V45" s="13" t="s">
        <v>43</v>
      </c>
      <c r="W45" s="13"/>
      <c r="X45" s="13"/>
      <c r="Y45" s="15"/>
      <c r="Z45" s="15"/>
      <c r="AA45" s="15"/>
      <c r="AB45" s="15"/>
      <c r="AC45" s="13"/>
      <c r="AD45" s="87"/>
      <c r="AE45" s="13"/>
      <c r="AF45" s="15"/>
      <c r="AG45" s="15"/>
      <c r="AH45" s="127" t="str">
        <f t="shared" si="2"/>
        <v>DESIERTO</v>
      </c>
      <c r="AI45" s="136"/>
      <c r="AJ45" s="14">
        <f t="shared" si="3"/>
        <v>0</v>
      </c>
    </row>
    <row r="46" spans="1:36" s="149" customFormat="1" ht="34.5" hidden="1" customHeight="1" x14ac:dyDescent="0.2">
      <c r="A46" s="148"/>
      <c r="B46" s="10">
        <v>40</v>
      </c>
      <c r="C46" s="13" t="s">
        <v>104</v>
      </c>
      <c r="D46" s="126" t="s">
        <v>105</v>
      </c>
      <c r="E46" s="13" t="s">
        <v>106</v>
      </c>
      <c r="F46" s="10" t="s">
        <v>130</v>
      </c>
      <c r="G46" s="16">
        <v>1</v>
      </c>
      <c r="H46" s="19"/>
      <c r="I46" s="19"/>
      <c r="J46" s="19"/>
      <c r="K46" s="15"/>
      <c r="L46" s="15"/>
      <c r="M46" s="15"/>
      <c r="N46" s="15"/>
      <c r="O46" s="15"/>
      <c r="P46" s="15"/>
      <c r="Q46" s="13"/>
      <c r="R46" s="15"/>
      <c r="S46" s="13" t="s">
        <v>43</v>
      </c>
      <c r="T46" s="15"/>
      <c r="U46" s="15"/>
      <c r="V46" s="15"/>
      <c r="W46" s="13"/>
      <c r="X46" s="13"/>
      <c r="Y46" s="15"/>
      <c r="Z46" s="15"/>
      <c r="AA46" s="15"/>
      <c r="AB46" s="15"/>
      <c r="AC46" s="13"/>
      <c r="AD46" s="87"/>
      <c r="AE46" s="13"/>
      <c r="AF46" s="15"/>
      <c r="AG46" s="15"/>
      <c r="AH46" s="127" t="str">
        <f t="shared" si="2"/>
        <v>DESIERTO</v>
      </c>
      <c r="AI46" s="136"/>
      <c r="AJ46" s="14">
        <f t="shared" si="3"/>
        <v>0</v>
      </c>
    </row>
    <row r="47" spans="1:36" s="149" customFormat="1" ht="60" customHeight="1" x14ac:dyDescent="0.15">
      <c r="A47" s="148"/>
      <c r="B47" s="10">
        <v>41</v>
      </c>
      <c r="C47" s="13" t="s">
        <v>104</v>
      </c>
      <c r="D47" s="126" t="s">
        <v>105</v>
      </c>
      <c r="E47" s="13" t="s">
        <v>106</v>
      </c>
      <c r="F47" s="10" t="s">
        <v>131</v>
      </c>
      <c r="G47" s="16">
        <v>2</v>
      </c>
      <c r="H47" s="32"/>
      <c r="I47" s="32"/>
      <c r="J47" s="32"/>
      <c r="K47" s="15"/>
      <c r="L47" s="15"/>
      <c r="M47" s="15"/>
      <c r="N47" s="15"/>
      <c r="O47" s="15"/>
      <c r="P47" s="15"/>
      <c r="Q47" s="13"/>
      <c r="R47" s="15"/>
      <c r="S47" s="13" t="s">
        <v>43</v>
      </c>
      <c r="T47" s="128"/>
      <c r="U47" s="15"/>
      <c r="V47" s="199" t="s">
        <v>43</v>
      </c>
      <c r="W47" s="13"/>
      <c r="X47" s="13"/>
      <c r="Y47" s="15"/>
      <c r="Z47" s="15"/>
      <c r="AA47" s="15"/>
      <c r="AB47" s="15"/>
      <c r="AC47" s="13"/>
      <c r="AD47" s="87"/>
      <c r="AE47" s="13"/>
      <c r="AF47" s="15"/>
      <c r="AG47" s="13" t="s">
        <v>43</v>
      </c>
      <c r="AH47" s="127" t="str">
        <f t="shared" si="2"/>
        <v>DESIERTO</v>
      </c>
      <c r="AI47" s="147"/>
      <c r="AJ47" s="14">
        <f t="shared" si="3"/>
        <v>0</v>
      </c>
    </row>
    <row r="48" spans="1:36" s="149" customFormat="1" ht="34.5" hidden="1" customHeight="1" x14ac:dyDescent="0.2">
      <c r="A48" s="148"/>
      <c r="B48" s="10">
        <v>42</v>
      </c>
      <c r="C48" s="13" t="s">
        <v>104</v>
      </c>
      <c r="D48" s="126" t="s">
        <v>105</v>
      </c>
      <c r="E48" s="13" t="s">
        <v>106</v>
      </c>
      <c r="F48" s="10" t="s">
        <v>132</v>
      </c>
      <c r="G48" s="16">
        <v>1</v>
      </c>
      <c r="H48" s="32"/>
      <c r="I48" s="32"/>
      <c r="J48" s="32"/>
      <c r="K48" s="15"/>
      <c r="L48" s="15"/>
      <c r="M48" s="15"/>
      <c r="N48" s="15"/>
      <c r="O48" s="15"/>
      <c r="P48" s="15"/>
      <c r="Q48" s="13"/>
      <c r="R48" s="15"/>
      <c r="S48" s="13" t="s">
        <v>43</v>
      </c>
      <c r="T48" s="15"/>
      <c r="U48" s="15"/>
      <c r="V48" s="15"/>
      <c r="W48" s="13"/>
      <c r="X48" s="13"/>
      <c r="Y48" s="15"/>
      <c r="Z48" s="15"/>
      <c r="AA48" s="15"/>
      <c r="AB48" s="15"/>
      <c r="AC48" s="13"/>
      <c r="AD48" s="87"/>
      <c r="AE48" s="13"/>
      <c r="AF48" s="15"/>
      <c r="AG48" s="15"/>
      <c r="AH48" s="127" t="str">
        <f t="shared" si="2"/>
        <v>DESIERTO</v>
      </c>
      <c r="AI48" s="136"/>
      <c r="AJ48" s="14">
        <f t="shared" si="3"/>
        <v>0</v>
      </c>
    </row>
    <row r="49" spans="1:36" s="149" customFormat="1" ht="34.5" hidden="1" customHeight="1" x14ac:dyDescent="0.2">
      <c r="A49" s="148"/>
      <c r="B49" s="10">
        <v>43</v>
      </c>
      <c r="C49" s="13" t="s">
        <v>104</v>
      </c>
      <c r="D49" s="126" t="s">
        <v>105</v>
      </c>
      <c r="E49" s="13" t="s">
        <v>106</v>
      </c>
      <c r="F49" s="10" t="s">
        <v>133</v>
      </c>
      <c r="G49" s="16">
        <v>1</v>
      </c>
      <c r="H49" s="32"/>
      <c r="I49" s="32"/>
      <c r="J49" s="32"/>
      <c r="K49" s="15"/>
      <c r="L49" s="15"/>
      <c r="M49" s="15"/>
      <c r="N49" s="15"/>
      <c r="O49" s="15"/>
      <c r="P49" s="15"/>
      <c r="Q49" s="13"/>
      <c r="R49" s="87"/>
      <c r="S49" s="13" t="s">
        <v>43</v>
      </c>
      <c r="T49" s="15"/>
      <c r="U49" s="15"/>
      <c r="V49" s="15"/>
      <c r="W49" s="13"/>
      <c r="X49" s="13"/>
      <c r="Y49" s="15"/>
      <c r="Z49" s="15"/>
      <c r="AA49" s="15"/>
      <c r="AB49" s="15"/>
      <c r="AC49" s="13"/>
      <c r="AD49" s="87"/>
      <c r="AE49" s="15"/>
      <c r="AF49" s="15"/>
      <c r="AG49" s="15"/>
      <c r="AH49" s="127" t="str">
        <f t="shared" si="2"/>
        <v>DESIERTO</v>
      </c>
      <c r="AI49" s="136"/>
      <c r="AJ49" s="14">
        <f t="shared" si="3"/>
        <v>0</v>
      </c>
    </row>
    <row r="50" spans="1:36" s="149" customFormat="1" ht="34.5" hidden="1" customHeight="1" x14ac:dyDescent="0.2">
      <c r="A50" s="148"/>
      <c r="B50" s="10">
        <v>44</v>
      </c>
      <c r="C50" s="13" t="s">
        <v>104</v>
      </c>
      <c r="D50" s="126" t="s">
        <v>105</v>
      </c>
      <c r="E50" s="13" t="s">
        <v>106</v>
      </c>
      <c r="F50" s="10" t="s">
        <v>134</v>
      </c>
      <c r="G50" s="16">
        <v>1</v>
      </c>
      <c r="H50" s="32"/>
      <c r="I50" s="32"/>
      <c r="J50" s="32"/>
      <c r="K50" s="15"/>
      <c r="L50" s="15"/>
      <c r="M50" s="15"/>
      <c r="N50" s="15"/>
      <c r="O50" s="15"/>
      <c r="P50" s="15"/>
      <c r="Q50" s="13"/>
      <c r="R50" s="15"/>
      <c r="S50" s="13" t="s">
        <v>43</v>
      </c>
      <c r="T50" s="15"/>
      <c r="U50" s="15"/>
      <c r="V50" s="15"/>
      <c r="W50" s="13"/>
      <c r="X50" s="13"/>
      <c r="Y50" s="15"/>
      <c r="Z50" s="15"/>
      <c r="AA50" s="15"/>
      <c r="AB50" s="15"/>
      <c r="AC50" s="13"/>
      <c r="AD50" s="87"/>
      <c r="AE50" s="15"/>
      <c r="AF50" s="15"/>
      <c r="AG50" s="15"/>
      <c r="AH50" s="127" t="str">
        <f t="shared" si="2"/>
        <v>DESIERTO</v>
      </c>
      <c r="AI50" s="136"/>
      <c r="AJ50" s="14">
        <f t="shared" si="3"/>
        <v>0</v>
      </c>
    </row>
    <row r="51" spans="1:36" s="149" customFormat="1" ht="66.75" customHeight="1" x14ac:dyDescent="0.15">
      <c r="A51" s="148"/>
      <c r="B51" s="10">
        <v>45</v>
      </c>
      <c r="C51" s="13" t="s">
        <v>104</v>
      </c>
      <c r="D51" s="126" t="s">
        <v>105</v>
      </c>
      <c r="E51" s="13" t="s">
        <v>106</v>
      </c>
      <c r="F51" s="10" t="s">
        <v>135</v>
      </c>
      <c r="G51" s="16">
        <v>1</v>
      </c>
      <c r="H51" s="32"/>
      <c r="I51" s="32"/>
      <c r="J51" s="32"/>
      <c r="K51" s="15"/>
      <c r="L51" s="15"/>
      <c r="M51" s="15"/>
      <c r="N51" s="15"/>
      <c r="O51" s="15"/>
      <c r="P51" s="15"/>
      <c r="Q51" s="13"/>
      <c r="R51" s="15"/>
      <c r="S51" s="13" t="s">
        <v>43</v>
      </c>
      <c r="T51" s="128"/>
      <c r="U51" s="15"/>
      <c r="V51" s="13" t="s">
        <v>136</v>
      </c>
      <c r="W51" s="13"/>
      <c r="X51" s="13"/>
      <c r="Y51" s="15"/>
      <c r="Z51" s="15"/>
      <c r="AA51" s="15"/>
      <c r="AB51" s="15"/>
      <c r="AC51" s="13"/>
      <c r="AD51" s="87"/>
      <c r="AE51" s="13"/>
      <c r="AF51" s="15"/>
      <c r="AG51" s="13" t="s">
        <v>43</v>
      </c>
      <c r="AH51" s="127" t="str">
        <f t="shared" si="2"/>
        <v>DESIERTO</v>
      </c>
      <c r="AI51" s="136"/>
      <c r="AJ51" s="14">
        <f t="shared" si="3"/>
        <v>0</v>
      </c>
    </row>
    <row r="52" spans="1:36" s="149" customFormat="1" ht="34.5" hidden="1" customHeight="1" x14ac:dyDescent="0.15">
      <c r="A52" s="148"/>
      <c r="B52" s="10">
        <v>46</v>
      </c>
      <c r="C52" s="13" t="s">
        <v>104</v>
      </c>
      <c r="D52" s="126" t="s">
        <v>105</v>
      </c>
      <c r="E52" s="13" t="s">
        <v>106</v>
      </c>
      <c r="F52" s="10" t="s">
        <v>137</v>
      </c>
      <c r="G52" s="16">
        <v>1</v>
      </c>
      <c r="H52" s="32"/>
      <c r="I52" s="32"/>
      <c r="J52" s="32"/>
      <c r="K52" s="15"/>
      <c r="L52" s="15"/>
      <c r="M52" s="15"/>
      <c r="N52" s="15"/>
      <c r="O52" s="15"/>
      <c r="P52" s="13"/>
      <c r="Q52" s="13"/>
      <c r="R52" s="15"/>
      <c r="S52" s="13" t="s">
        <v>43</v>
      </c>
      <c r="T52" s="15"/>
      <c r="U52" s="15"/>
      <c r="V52" s="15"/>
      <c r="W52" s="13"/>
      <c r="X52" s="13"/>
      <c r="Y52" s="15"/>
      <c r="Z52" s="15"/>
      <c r="AA52" s="15"/>
      <c r="AB52" s="15"/>
      <c r="AC52" s="13"/>
      <c r="AD52" s="87"/>
      <c r="AE52" s="15"/>
      <c r="AF52" s="15"/>
      <c r="AG52" s="15"/>
      <c r="AH52" s="127" t="str">
        <f t="shared" si="2"/>
        <v>DESIERTO</v>
      </c>
      <c r="AI52" s="150"/>
      <c r="AJ52" s="14">
        <f t="shared" si="3"/>
        <v>0</v>
      </c>
    </row>
    <row r="53" spans="1:36" s="149" customFormat="1" ht="34.5" hidden="1" customHeight="1" x14ac:dyDescent="0.15">
      <c r="A53" s="148"/>
      <c r="B53" s="10">
        <v>47</v>
      </c>
      <c r="C53" s="13" t="s">
        <v>104</v>
      </c>
      <c r="D53" s="126" t="s">
        <v>105</v>
      </c>
      <c r="E53" s="13" t="s">
        <v>106</v>
      </c>
      <c r="F53" s="10" t="s">
        <v>138</v>
      </c>
      <c r="G53" s="16">
        <v>1</v>
      </c>
      <c r="H53" s="32"/>
      <c r="I53" s="32"/>
      <c r="J53" s="32"/>
      <c r="K53" s="15"/>
      <c r="L53" s="15"/>
      <c r="M53" s="15"/>
      <c r="N53" s="15"/>
      <c r="O53" s="15"/>
      <c r="P53" s="15"/>
      <c r="Q53" s="13"/>
      <c r="R53" s="15"/>
      <c r="S53" s="13" t="s">
        <v>43</v>
      </c>
      <c r="T53" s="15"/>
      <c r="U53" s="15"/>
      <c r="V53" s="15"/>
      <c r="W53" s="13"/>
      <c r="X53" s="15"/>
      <c r="Y53" s="15"/>
      <c r="Z53" s="15"/>
      <c r="AA53" s="15"/>
      <c r="AB53" s="15"/>
      <c r="AC53" s="13"/>
      <c r="AD53" s="87"/>
      <c r="AE53" s="13"/>
      <c r="AF53" s="15"/>
      <c r="AG53" s="13" t="s">
        <v>43</v>
      </c>
      <c r="AH53" s="127" t="str">
        <f t="shared" si="2"/>
        <v>DESIERTO</v>
      </c>
      <c r="AI53" s="150"/>
      <c r="AJ53" s="14">
        <f t="shared" si="3"/>
        <v>0</v>
      </c>
    </row>
    <row r="54" spans="1:36" s="149" customFormat="1" ht="34.5" hidden="1" customHeight="1" x14ac:dyDescent="0.15">
      <c r="A54" s="148"/>
      <c r="B54" s="10">
        <v>48</v>
      </c>
      <c r="C54" s="13" t="s">
        <v>104</v>
      </c>
      <c r="D54" s="126" t="s">
        <v>105</v>
      </c>
      <c r="E54" s="13" t="s">
        <v>106</v>
      </c>
      <c r="F54" s="10" t="s">
        <v>139</v>
      </c>
      <c r="G54" s="16">
        <v>1</v>
      </c>
      <c r="H54" s="32"/>
      <c r="I54" s="32"/>
      <c r="J54" s="32"/>
      <c r="K54" s="15"/>
      <c r="L54" s="15"/>
      <c r="M54" s="15"/>
      <c r="N54" s="15"/>
      <c r="O54" s="15"/>
      <c r="P54" s="15"/>
      <c r="Q54" s="13"/>
      <c r="R54" s="15"/>
      <c r="S54" s="13" t="s">
        <v>43</v>
      </c>
      <c r="T54" s="15"/>
      <c r="U54" s="15"/>
      <c r="V54" s="15"/>
      <c r="W54" s="13"/>
      <c r="X54" s="15"/>
      <c r="Y54" s="15"/>
      <c r="Z54" s="15"/>
      <c r="AA54" s="15"/>
      <c r="AB54" s="15"/>
      <c r="AC54" s="13"/>
      <c r="AD54" s="87"/>
      <c r="AE54" s="13"/>
      <c r="AF54" s="15"/>
      <c r="AG54" s="15"/>
      <c r="AH54" s="127" t="str">
        <f t="shared" si="2"/>
        <v>DESIERTO</v>
      </c>
      <c r="AI54" s="150"/>
      <c r="AJ54" s="14">
        <f t="shared" si="3"/>
        <v>0</v>
      </c>
    </row>
    <row r="55" spans="1:36" s="21" customFormat="1" ht="34.5" customHeight="1" x14ac:dyDescent="0.15">
      <c r="A55" s="17"/>
      <c r="B55" s="10">
        <v>49</v>
      </c>
      <c r="C55" s="13" t="s">
        <v>104</v>
      </c>
      <c r="D55" s="126" t="s">
        <v>105</v>
      </c>
      <c r="E55" s="13" t="s">
        <v>106</v>
      </c>
      <c r="F55" s="50" t="s">
        <v>140</v>
      </c>
      <c r="G55" s="16">
        <v>1</v>
      </c>
      <c r="H55" s="32"/>
      <c r="I55" s="32"/>
      <c r="J55" s="32"/>
      <c r="K55" s="15"/>
      <c r="L55" s="15"/>
      <c r="M55" s="15"/>
      <c r="N55" s="15"/>
      <c r="O55" s="15"/>
      <c r="P55" s="15"/>
      <c r="Q55" s="13"/>
      <c r="R55" s="15"/>
      <c r="S55" s="13" t="s">
        <v>43</v>
      </c>
      <c r="T55" s="128"/>
      <c r="U55" s="15"/>
      <c r="V55" s="13" t="s">
        <v>43</v>
      </c>
      <c r="W55" s="13"/>
      <c r="X55" s="15"/>
      <c r="Y55" s="15"/>
      <c r="Z55" s="15"/>
      <c r="AA55" s="15"/>
      <c r="AB55" s="15"/>
      <c r="AC55" s="13"/>
      <c r="AD55" s="87"/>
      <c r="AE55" s="15"/>
      <c r="AF55" s="15"/>
      <c r="AG55" s="13" t="s">
        <v>43</v>
      </c>
      <c r="AH55" s="127" t="str">
        <f t="shared" si="2"/>
        <v>DESIERTO</v>
      </c>
      <c r="AI55" s="138"/>
      <c r="AJ55" s="14">
        <f t="shared" si="3"/>
        <v>0</v>
      </c>
    </row>
    <row r="56" spans="1:36" s="21" customFormat="1" ht="34.5" hidden="1" customHeight="1" x14ac:dyDescent="0.2">
      <c r="A56" s="17"/>
      <c r="B56" s="10">
        <v>50</v>
      </c>
      <c r="C56" s="13" t="s">
        <v>104</v>
      </c>
      <c r="D56" s="126" t="s">
        <v>105</v>
      </c>
      <c r="E56" s="13" t="s">
        <v>106</v>
      </c>
      <c r="F56" s="51" t="s">
        <v>141</v>
      </c>
      <c r="G56" s="16">
        <v>1</v>
      </c>
      <c r="H56" s="32"/>
      <c r="I56" s="32"/>
      <c r="J56" s="32"/>
      <c r="K56" s="15"/>
      <c r="L56" s="15"/>
      <c r="M56" s="15"/>
      <c r="N56" s="15"/>
      <c r="O56" s="15"/>
      <c r="P56" s="15"/>
      <c r="Q56" s="13"/>
      <c r="R56" s="15"/>
      <c r="S56" s="13" t="s">
        <v>43</v>
      </c>
      <c r="T56" s="15"/>
      <c r="U56" s="15"/>
      <c r="V56" s="15"/>
      <c r="W56" s="13"/>
      <c r="X56" s="15"/>
      <c r="Y56" s="15"/>
      <c r="Z56" s="15"/>
      <c r="AA56" s="15"/>
      <c r="AB56" s="15"/>
      <c r="AC56" s="13"/>
      <c r="AD56" s="87"/>
      <c r="AE56" s="13"/>
      <c r="AF56" s="15"/>
      <c r="AG56" s="15"/>
      <c r="AH56" s="127" t="str">
        <f t="shared" si="2"/>
        <v>DESIERTO</v>
      </c>
      <c r="AI56" s="22"/>
      <c r="AJ56" s="14">
        <f t="shared" si="3"/>
        <v>0</v>
      </c>
    </row>
    <row r="57" spans="1:36" s="21" customFormat="1" ht="34.5" customHeight="1" x14ac:dyDescent="0.15">
      <c r="A57" s="17"/>
      <c r="B57" s="10">
        <v>51</v>
      </c>
      <c r="C57" s="13" t="s">
        <v>104</v>
      </c>
      <c r="D57" s="126" t="s">
        <v>105</v>
      </c>
      <c r="E57" s="13" t="s">
        <v>106</v>
      </c>
      <c r="F57" s="50" t="s">
        <v>142</v>
      </c>
      <c r="G57" s="16">
        <v>1</v>
      </c>
      <c r="H57" s="32"/>
      <c r="I57" s="32"/>
      <c r="J57" s="32"/>
      <c r="K57" s="15"/>
      <c r="L57" s="15"/>
      <c r="M57" s="15"/>
      <c r="N57" s="15"/>
      <c r="O57" s="15"/>
      <c r="P57" s="15"/>
      <c r="Q57" s="13"/>
      <c r="R57" s="15"/>
      <c r="S57" s="13" t="s">
        <v>43</v>
      </c>
      <c r="T57" s="128"/>
      <c r="U57" s="15"/>
      <c r="V57" s="13" t="s">
        <v>43</v>
      </c>
      <c r="W57" s="13"/>
      <c r="X57" s="15"/>
      <c r="Y57" s="15"/>
      <c r="Z57" s="15"/>
      <c r="AA57" s="15"/>
      <c r="AB57" s="15"/>
      <c r="AC57" s="13"/>
      <c r="AD57" s="87"/>
      <c r="AE57" s="15"/>
      <c r="AF57" s="15"/>
      <c r="AG57" s="13" t="s">
        <v>43</v>
      </c>
      <c r="AH57" s="127" t="str">
        <f t="shared" si="2"/>
        <v>DESIERTO</v>
      </c>
      <c r="AI57" s="138"/>
      <c r="AJ57" s="14">
        <f t="shared" si="3"/>
        <v>0</v>
      </c>
    </row>
    <row r="58" spans="1:36" s="21" customFormat="1" ht="34.5" hidden="1" customHeight="1" x14ac:dyDescent="0.2">
      <c r="A58" s="17"/>
      <c r="B58" s="10">
        <v>52</v>
      </c>
      <c r="C58" s="13" t="s">
        <v>104</v>
      </c>
      <c r="D58" s="126" t="s">
        <v>105</v>
      </c>
      <c r="E58" s="13" t="s">
        <v>106</v>
      </c>
      <c r="F58" s="50" t="s">
        <v>143</v>
      </c>
      <c r="G58" s="16">
        <v>1</v>
      </c>
      <c r="H58" s="32"/>
      <c r="I58" s="32"/>
      <c r="J58" s="32"/>
      <c r="K58" s="15"/>
      <c r="L58" s="15"/>
      <c r="M58" s="15"/>
      <c r="N58" s="15"/>
      <c r="O58" s="15"/>
      <c r="P58" s="15"/>
      <c r="Q58" s="13"/>
      <c r="R58" s="15"/>
      <c r="S58" s="13" t="s">
        <v>43</v>
      </c>
      <c r="T58" s="15"/>
      <c r="U58" s="15"/>
      <c r="V58" s="15"/>
      <c r="W58" s="13"/>
      <c r="X58" s="15"/>
      <c r="Y58" s="15"/>
      <c r="Z58" s="15"/>
      <c r="AA58" s="15"/>
      <c r="AB58" s="15"/>
      <c r="AC58" s="13"/>
      <c r="AD58" s="87"/>
      <c r="AE58" s="13"/>
      <c r="AF58" s="13"/>
      <c r="AG58" s="15"/>
      <c r="AH58" s="127" t="str">
        <f t="shared" si="2"/>
        <v>DESIERTO</v>
      </c>
      <c r="AI58" s="151"/>
      <c r="AJ58" s="14">
        <f t="shared" si="3"/>
        <v>0</v>
      </c>
    </row>
    <row r="59" spans="1:36" s="21" customFormat="1" ht="34.5" customHeight="1" x14ac:dyDescent="0.15">
      <c r="A59" s="17"/>
      <c r="B59" s="10">
        <v>53</v>
      </c>
      <c r="C59" s="13" t="s">
        <v>104</v>
      </c>
      <c r="D59" s="126" t="s">
        <v>105</v>
      </c>
      <c r="E59" s="13" t="s">
        <v>106</v>
      </c>
      <c r="F59" s="50" t="s">
        <v>144</v>
      </c>
      <c r="G59" s="16">
        <v>1</v>
      </c>
      <c r="H59" s="32"/>
      <c r="I59" s="32"/>
      <c r="J59" s="32"/>
      <c r="K59" s="15"/>
      <c r="L59" s="15"/>
      <c r="M59" s="15"/>
      <c r="N59" s="15"/>
      <c r="O59" s="15"/>
      <c r="P59" s="15"/>
      <c r="Q59" s="13"/>
      <c r="R59" s="15"/>
      <c r="S59" s="13" t="s">
        <v>43</v>
      </c>
      <c r="T59" s="128"/>
      <c r="U59" s="15"/>
      <c r="V59" s="13" t="s">
        <v>43</v>
      </c>
      <c r="W59" s="13"/>
      <c r="X59" s="15"/>
      <c r="Y59" s="15"/>
      <c r="Z59" s="15"/>
      <c r="AA59" s="15"/>
      <c r="AB59" s="15"/>
      <c r="AC59" s="13"/>
      <c r="AD59" s="87"/>
      <c r="AE59" s="15"/>
      <c r="AF59" s="15"/>
      <c r="AG59" s="15"/>
      <c r="AH59" s="127" t="str">
        <f t="shared" si="2"/>
        <v>DESIERTO</v>
      </c>
      <c r="AI59" s="152"/>
      <c r="AJ59" s="14">
        <f t="shared" si="3"/>
        <v>0</v>
      </c>
    </row>
    <row r="60" spans="1:36" s="21" customFormat="1" ht="34.5" hidden="1" customHeight="1" x14ac:dyDescent="0.2">
      <c r="A60" s="17"/>
      <c r="B60" s="10">
        <v>54</v>
      </c>
      <c r="C60" s="13" t="s">
        <v>104</v>
      </c>
      <c r="D60" s="126" t="s">
        <v>105</v>
      </c>
      <c r="E60" s="13" t="s">
        <v>106</v>
      </c>
      <c r="F60" s="50" t="s">
        <v>145</v>
      </c>
      <c r="G60" s="16">
        <v>1</v>
      </c>
      <c r="H60" s="32"/>
      <c r="I60" s="32"/>
      <c r="J60" s="32"/>
      <c r="K60" s="15"/>
      <c r="L60" s="15"/>
      <c r="M60" s="15"/>
      <c r="N60" s="15"/>
      <c r="O60" s="15"/>
      <c r="P60" s="15"/>
      <c r="Q60" s="13"/>
      <c r="R60" s="15"/>
      <c r="S60" s="13" t="s">
        <v>43</v>
      </c>
      <c r="T60" s="15"/>
      <c r="U60" s="13"/>
      <c r="V60" s="15"/>
      <c r="W60" s="13"/>
      <c r="X60" s="15"/>
      <c r="Y60" s="15"/>
      <c r="Z60" s="15"/>
      <c r="AA60" s="13"/>
      <c r="AB60" s="13"/>
      <c r="AC60" s="13"/>
      <c r="AD60" s="87"/>
      <c r="AE60" s="15"/>
      <c r="AF60" s="15"/>
      <c r="AG60" s="15"/>
      <c r="AH60" s="127" t="str">
        <f t="shared" si="2"/>
        <v>DESIERTO</v>
      </c>
      <c r="AI60" s="152"/>
      <c r="AJ60" s="14">
        <f t="shared" si="3"/>
        <v>0</v>
      </c>
    </row>
    <row r="61" spans="1:36" s="21" customFormat="1" ht="34.5" hidden="1" customHeight="1" x14ac:dyDescent="0.2">
      <c r="A61" s="17"/>
      <c r="B61" s="10">
        <v>55</v>
      </c>
      <c r="C61" s="13" t="s">
        <v>104</v>
      </c>
      <c r="D61" s="126" t="s">
        <v>105</v>
      </c>
      <c r="E61" s="13" t="s">
        <v>106</v>
      </c>
      <c r="F61" s="50" t="s">
        <v>146</v>
      </c>
      <c r="G61" s="16">
        <v>1</v>
      </c>
      <c r="H61" s="32"/>
      <c r="I61" s="32"/>
      <c r="J61" s="32"/>
      <c r="K61" s="87"/>
      <c r="L61" s="15"/>
      <c r="M61" s="15"/>
      <c r="N61" s="15"/>
      <c r="O61" s="15"/>
      <c r="P61" s="15"/>
      <c r="Q61" s="13"/>
      <c r="R61" s="15"/>
      <c r="S61" s="13" t="s">
        <v>43</v>
      </c>
      <c r="T61" s="15"/>
      <c r="U61" s="15"/>
      <c r="V61" s="15"/>
      <c r="W61" s="13"/>
      <c r="X61" s="15"/>
      <c r="Y61" s="15"/>
      <c r="Z61" s="15"/>
      <c r="AA61" s="13"/>
      <c r="AB61" s="13"/>
      <c r="AC61" s="13"/>
      <c r="AD61" s="87"/>
      <c r="AE61" s="15"/>
      <c r="AF61" s="15"/>
      <c r="AG61" s="15"/>
      <c r="AH61" s="127" t="str">
        <f t="shared" si="2"/>
        <v>DESIERTO</v>
      </c>
      <c r="AI61" s="153"/>
      <c r="AJ61" s="14">
        <f t="shared" si="3"/>
        <v>0</v>
      </c>
    </row>
    <row r="62" spans="1:36" s="21" customFormat="1" ht="69.75" customHeight="1" x14ac:dyDescent="0.15">
      <c r="A62" s="17"/>
      <c r="B62" s="10">
        <v>56</v>
      </c>
      <c r="C62" s="13" t="s">
        <v>104</v>
      </c>
      <c r="D62" s="126" t="s">
        <v>105</v>
      </c>
      <c r="E62" s="13" t="s">
        <v>106</v>
      </c>
      <c r="F62" s="50" t="s">
        <v>147</v>
      </c>
      <c r="G62" s="16">
        <v>1</v>
      </c>
      <c r="H62" s="32"/>
      <c r="I62" s="32"/>
      <c r="J62" s="32"/>
      <c r="K62" s="13"/>
      <c r="L62" s="15"/>
      <c r="M62" s="87"/>
      <c r="N62" s="15"/>
      <c r="O62" s="15"/>
      <c r="P62" s="15"/>
      <c r="Q62" s="13"/>
      <c r="R62" s="15"/>
      <c r="S62" s="13" t="s">
        <v>43</v>
      </c>
      <c r="T62" s="128"/>
      <c r="U62" s="15"/>
      <c r="V62" s="199" t="s">
        <v>148</v>
      </c>
      <c r="W62" s="13"/>
      <c r="X62" s="15"/>
      <c r="Y62" s="15"/>
      <c r="Z62" s="15"/>
      <c r="AA62" s="15"/>
      <c r="AB62" s="13"/>
      <c r="AC62" s="13"/>
      <c r="AD62" s="87"/>
      <c r="AE62" s="15"/>
      <c r="AF62" s="15"/>
      <c r="AG62" s="13" t="s">
        <v>43</v>
      </c>
      <c r="AH62" s="127" t="str">
        <f t="shared" si="2"/>
        <v>DESIERTO</v>
      </c>
      <c r="AI62" s="13"/>
      <c r="AJ62" s="14">
        <f t="shared" si="3"/>
        <v>0</v>
      </c>
    </row>
    <row r="63" spans="1:36" s="21" customFormat="1" ht="34.5" hidden="1" customHeight="1" x14ac:dyDescent="0.2">
      <c r="A63" s="17"/>
      <c r="B63" s="10">
        <v>57</v>
      </c>
      <c r="C63" s="13" t="s">
        <v>104</v>
      </c>
      <c r="D63" s="126" t="s">
        <v>105</v>
      </c>
      <c r="E63" s="13" t="s">
        <v>106</v>
      </c>
      <c r="F63" s="50" t="s">
        <v>149</v>
      </c>
      <c r="G63" s="16">
        <v>1</v>
      </c>
      <c r="H63" s="32"/>
      <c r="I63" s="32"/>
      <c r="J63" s="32"/>
      <c r="K63" s="87"/>
      <c r="L63" s="15"/>
      <c r="M63" s="87"/>
      <c r="N63" s="15"/>
      <c r="O63" s="15"/>
      <c r="P63" s="15"/>
      <c r="Q63" s="13"/>
      <c r="R63" s="15"/>
      <c r="S63" s="13" t="s">
        <v>43</v>
      </c>
      <c r="T63" s="15"/>
      <c r="U63" s="15"/>
      <c r="V63" s="15"/>
      <c r="W63" s="13"/>
      <c r="X63" s="15"/>
      <c r="Y63" s="15"/>
      <c r="Z63" s="15"/>
      <c r="AA63" s="13"/>
      <c r="AB63" s="13"/>
      <c r="AC63" s="13"/>
      <c r="AD63" s="87"/>
      <c r="AE63" s="15"/>
      <c r="AF63" s="15"/>
      <c r="AG63" s="15"/>
      <c r="AH63" s="127" t="str">
        <f t="shared" si="2"/>
        <v>DESIERTO</v>
      </c>
      <c r="AI63" s="13"/>
      <c r="AJ63" s="14">
        <f t="shared" si="3"/>
        <v>0</v>
      </c>
    </row>
    <row r="64" spans="1:36" s="21" customFormat="1" ht="34.5" hidden="1" customHeight="1" x14ac:dyDescent="0.2">
      <c r="A64" s="17"/>
      <c r="B64" s="10">
        <v>58</v>
      </c>
      <c r="C64" s="13" t="s">
        <v>104</v>
      </c>
      <c r="D64" s="126" t="s">
        <v>105</v>
      </c>
      <c r="E64" s="13" t="s">
        <v>106</v>
      </c>
      <c r="F64" s="50" t="s">
        <v>150</v>
      </c>
      <c r="G64" s="16">
        <v>1</v>
      </c>
      <c r="H64" s="32"/>
      <c r="I64" s="32"/>
      <c r="J64" s="32"/>
      <c r="K64" s="13"/>
      <c r="L64" s="15"/>
      <c r="M64" s="87"/>
      <c r="N64" s="15"/>
      <c r="O64" s="15"/>
      <c r="P64" s="15"/>
      <c r="Q64" s="13"/>
      <c r="R64" s="15"/>
      <c r="S64" s="13" t="s">
        <v>43</v>
      </c>
      <c r="T64" s="15"/>
      <c r="U64" s="15"/>
      <c r="V64" s="15"/>
      <c r="W64" s="13"/>
      <c r="X64" s="15"/>
      <c r="Y64" s="15"/>
      <c r="Z64" s="15"/>
      <c r="AA64" s="13"/>
      <c r="AB64" s="13"/>
      <c r="AC64" s="13"/>
      <c r="AD64" s="87"/>
      <c r="AE64" s="15"/>
      <c r="AF64" s="15"/>
      <c r="AG64" s="15"/>
      <c r="AH64" s="127" t="str">
        <f t="shared" si="2"/>
        <v>DESIERTO</v>
      </c>
      <c r="AI64" s="13"/>
      <c r="AJ64" s="14">
        <f t="shared" si="3"/>
        <v>0</v>
      </c>
    </row>
    <row r="65" spans="1:36" s="21" customFormat="1" ht="34.5" customHeight="1" x14ac:dyDescent="0.15">
      <c r="A65" s="17"/>
      <c r="B65" s="10">
        <v>59</v>
      </c>
      <c r="C65" s="13" t="s">
        <v>104</v>
      </c>
      <c r="D65" s="126" t="s">
        <v>105</v>
      </c>
      <c r="E65" s="13" t="s">
        <v>106</v>
      </c>
      <c r="F65" s="50" t="s">
        <v>151</v>
      </c>
      <c r="G65" s="16">
        <v>1</v>
      </c>
      <c r="H65" s="32"/>
      <c r="I65" s="32"/>
      <c r="J65" s="32"/>
      <c r="K65" s="87"/>
      <c r="L65" s="15"/>
      <c r="M65" s="87"/>
      <c r="N65" s="15"/>
      <c r="O65" s="15"/>
      <c r="P65" s="15"/>
      <c r="Q65" s="13"/>
      <c r="R65" s="15"/>
      <c r="S65" s="13" t="s">
        <v>43</v>
      </c>
      <c r="T65" s="128"/>
      <c r="U65" s="15"/>
      <c r="V65" s="198" t="s">
        <v>43</v>
      </c>
      <c r="W65" s="13"/>
      <c r="X65" s="15"/>
      <c r="Y65" s="15"/>
      <c r="Z65" s="15"/>
      <c r="AA65" s="13"/>
      <c r="AB65" s="13"/>
      <c r="AC65" s="13"/>
      <c r="AD65" s="87"/>
      <c r="AE65" s="15"/>
      <c r="AF65" s="15"/>
      <c r="AG65" s="15"/>
      <c r="AH65" s="127" t="str">
        <f t="shared" si="2"/>
        <v>DESIERTO</v>
      </c>
      <c r="AI65" s="13"/>
      <c r="AJ65" s="14">
        <f t="shared" si="3"/>
        <v>0</v>
      </c>
    </row>
    <row r="66" spans="1:36" s="21" customFormat="1" ht="34.5" customHeight="1" x14ac:dyDescent="0.15">
      <c r="A66" s="17"/>
      <c r="B66" s="10">
        <v>60</v>
      </c>
      <c r="C66" s="13" t="s">
        <v>104</v>
      </c>
      <c r="D66" s="126" t="s">
        <v>105</v>
      </c>
      <c r="E66" s="13" t="s">
        <v>106</v>
      </c>
      <c r="F66" s="50" t="s">
        <v>152</v>
      </c>
      <c r="G66" s="16">
        <v>1</v>
      </c>
      <c r="H66" s="32"/>
      <c r="I66" s="32"/>
      <c r="J66" s="32"/>
      <c r="K66" s="87"/>
      <c r="L66" s="15"/>
      <c r="M66" s="87"/>
      <c r="N66" s="15"/>
      <c r="O66" s="15"/>
      <c r="P66" s="15"/>
      <c r="Q66" s="13"/>
      <c r="R66" s="15"/>
      <c r="S66" s="13" t="s">
        <v>43</v>
      </c>
      <c r="T66" s="128"/>
      <c r="U66" s="15"/>
      <c r="V66" s="198" t="s">
        <v>43</v>
      </c>
      <c r="W66" s="128"/>
      <c r="X66" s="15"/>
      <c r="Y66" s="15"/>
      <c r="Z66" s="15"/>
      <c r="AA66" s="13"/>
      <c r="AB66" s="13"/>
      <c r="AC66" s="13"/>
      <c r="AD66" s="87"/>
      <c r="AE66" s="15"/>
      <c r="AF66" s="15"/>
      <c r="AG66" s="15"/>
      <c r="AH66" s="127" t="str">
        <f t="shared" si="2"/>
        <v>DESIERTO</v>
      </c>
      <c r="AI66" s="13"/>
      <c r="AJ66" s="14">
        <f t="shared" si="3"/>
        <v>0</v>
      </c>
    </row>
    <row r="67" spans="1:36" s="21" customFormat="1" ht="34.5" hidden="1" customHeight="1" x14ac:dyDescent="0.2">
      <c r="A67" s="17"/>
      <c r="B67" s="10">
        <v>61</v>
      </c>
      <c r="C67" s="13" t="s">
        <v>104</v>
      </c>
      <c r="D67" s="126" t="s">
        <v>105</v>
      </c>
      <c r="E67" s="13" t="s">
        <v>106</v>
      </c>
      <c r="F67" s="50" t="s">
        <v>153</v>
      </c>
      <c r="G67" s="16">
        <v>1</v>
      </c>
      <c r="H67" s="32"/>
      <c r="I67" s="32"/>
      <c r="J67" s="32"/>
      <c r="K67" s="15"/>
      <c r="L67" s="15"/>
      <c r="M67" s="87"/>
      <c r="N67" s="15"/>
      <c r="O67" s="15"/>
      <c r="P67" s="15"/>
      <c r="Q67" s="13"/>
      <c r="R67" s="15"/>
      <c r="S67" s="13" t="s">
        <v>43</v>
      </c>
      <c r="T67" s="15"/>
      <c r="U67" s="15"/>
      <c r="V67" s="15"/>
      <c r="W67" s="13"/>
      <c r="X67" s="15"/>
      <c r="Y67" s="15"/>
      <c r="Z67" s="15"/>
      <c r="AA67" s="15"/>
      <c r="AB67" s="13"/>
      <c r="AC67" s="13"/>
      <c r="AD67" s="87"/>
      <c r="AE67" s="15"/>
      <c r="AF67" s="15"/>
      <c r="AG67" s="13" t="s">
        <v>43</v>
      </c>
      <c r="AH67" s="127" t="str">
        <f t="shared" si="2"/>
        <v>DESIERTO</v>
      </c>
      <c r="AI67" s="13"/>
      <c r="AJ67" s="14">
        <f t="shared" si="3"/>
        <v>0</v>
      </c>
    </row>
    <row r="68" spans="1:36" s="21" customFormat="1" ht="34.5" customHeight="1" x14ac:dyDescent="0.15">
      <c r="A68" s="17"/>
      <c r="B68" s="10">
        <v>62</v>
      </c>
      <c r="C68" s="154" t="s">
        <v>154</v>
      </c>
      <c r="D68" s="155" t="s">
        <v>155</v>
      </c>
      <c r="E68" s="156" t="s">
        <v>156</v>
      </c>
      <c r="F68" s="52" t="s">
        <v>157</v>
      </c>
      <c r="G68" s="136">
        <v>1</v>
      </c>
      <c r="H68" s="32"/>
      <c r="I68" s="32"/>
      <c r="J68" s="32"/>
      <c r="K68" s="15"/>
      <c r="L68" s="15"/>
      <c r="M68" s="87"/>
      <c r="N68" s="15"/>
      <c r="O68" s="15"/>
      <c r="P68" s="15"/>
      <c r="Q68" s="13"/>
      <c r="R68" s="15"/>
      <c r="S68" s="15"/>
      <c r="T68" s="128"/>
      <c r="U68" s="15"/>
      <c r="V68" s="129" t="s">
        <v>43</v>
      </c>
      <c r="W68" s="13"/>
      <c r="X68" s="15"/>
      <c r="Y68" s="15"/>
      <c r="Z68" s="15"/>
      <c r="AA68" s="129" t="s">
        <v>43</v>
      </c>
      <c r="AB68" s="13"/>
      <c r="AC68" s="13"/>
      <c r="AD68" s="87"/>
      <c r="AE68" s="15"/>
      <c r="AF68" s="15"/>
      <c r="AG68" s="15"/>
      <c r="AH68" s="127" t="str">
        <f t="shared" si="2"/>
        <v>DESIERTO</v>
      </c>
      <c r="AI68" s="13"/>
      <c r="AJ68" s="14">
        <f t="shared" si="3"/>
        <v>0</v>
      </c>
    </row>
    <row r="69" spans="1:36" s="21" customFormat="1" ht="34.5" customHeight="1" x14ac:dyDescent="0.15">
      <c r="A69" s="17"/>
      <c r="B69" s="10">
        <v>63</v>
      </c>
      <c r="C69" s="13" t="s">
        <v>154</v>
      </c>
      <c r="D69" s="136" t="s">
        <v>155</v>
      </c>
      <c r="E69" s="157" t="s">
        <v>158</v>
      </c>
      <c r="F69" s="50" t="s">
        <v>159</v>
      </c>
      <c r="G69" s="136">
        <v>9</v>
      </c>
      <c r="H69" s="32"/>
      <c r="I69" s="32"/>
      <c r="J69" s="32"/>
      <c r="K69" s="15"/>
      <c r="L69" s="15"/>
      <c r="M69" s="87"/>
      <c r="N69" s="15"/>
      <c r="O69" s="15"/>
      <c r="P69" s="15"/>
      <c r="Q69" s="13"/>
      <c r="R69" s="15"/>
      <c r="S69" s="15"/>
      <c r="T69" s="128"/>
      <c r="U69" s="15"/>
      <c r="V69" s="129" t="s">
        <v>43</v>
      </c>
      <c r="W69" s="13"/>
      <c r="X69" s="15"/>
      <c r="Y69" s="15"/>
      <c r="Z69" s="15"/>
      <c r="AA69" s="129" t="s">
        <v>43</v>
      </c>
      <c r="AB69" s="13"/>
      <c r="AC69" s="13"/>
      <c r="AD69" s="87"/>
      <c r="AE69" s="15"/>
      <c r="AF69" s="15"/>
      <c r="AG69" s="15"/>
      <c r="AH69" s="127" t="str">
        <f t="shared" si="2"/>
        <v>DESIERTO</v>
      </c>
      <c r="AI69" s="13"/>
      <c r="AJ69" s="14">
        <f t="shared" si="3"/>
        <v>0</v>
      </c>
    </row>
    <row r="70" spans="1:36" s="21" customFormat="1" ht="34.5" customHeight="1" x14ac:dyDescent="0.15">
      <c r="A70" s="17"/>
      <c r="B70" s="10">
        <v>64</v>
      </c>
      <c r="C70" s="13" t="s">
        <v>154</v>
      </c>
      <c r="D70" s="136" t="s">
        <v>155</v>
      </c>
      <c r="E70" s="157" t="s">
        <v>160</v>
      </c>
      <c r="F70" s="50" t="s">
        <v>161</v>
      </c>
      <c r="G70" s="136">
        <v>17</v>
      </c>
      <c r="H70" s="32"/>
      <c r="I70" s="32"/>
      <c r="J70" s="32"/>
      <c r="K70" s="15"/>
      <c r="L70" s="15"/>
      <c r="M70" s="87"/>
      <c r="N70" s="15"/>
      <c r="O70" s="15"/>
      <c r="P70" s="15"/>
      <c r="Q70" s="13"/>
      <c r="R70" s="15"/>
      <c r="S70" s="15"/>
      <c r="T70" s="128"/>
      <c r="U70" s="15"/>
      <c r="V70" s="129" t="s">
        <v>43</v>
      </c>
      <c r="W70" s="13"/>
      <c r="X70" s="15"/>
      <c r="Y70" s="87"/>
      <c r="Z70" s="15"/>
      <c r="AA70" s="129" t="s">
        <v>43</v>
      </c>
      <c r="AB70" s="15"/>
      <c r="AC70" s="13"/>
      <c r="AD70" s="87"/>
      <c r="AE70" s="15"/>
      <c r="AF70" s="15"/>
      <c r="AG70" s="15"/>
      <c r="AH70" s="127" t="str">
        <f t="shared" si="2"/>
        <v>DESIERTO</v>
      </c>
      <c r="AI70" s="131"/>
      <c r="AJ70" s="14">
        <f t="shared" si="3"/>
        <v>0</v>
      </c>
    </row>
    <row r="71" spans="1:36" s="21" customFormat="1" ht="34.5" hidden="1" customHeight="1" x14ac:dyDescent="0.2">
      <c r="A71" s="17"/>
      <c r="B71" s="10">
        <v>65</v>
      </c>
      <c r="C71" s="154" t="s">
        <v>154</v>
      </c>
      <c r="D71" s="155" t="s">
        <v>162</v>
      </c>
      <c r="E71" s="155" t="s">
        <v>163</v>
      </c>
      <c r="F71" s="53" t="s">
        <v>164</v>
      </c>
      <c r="G71" s="158">
        <v>1</v>
      </c>
      <c r="H71" s="32"/>
      <c r="I71" s="32"/>
      <c r="J71" s="32"/>
      <c r="K71" s="15"/>
      <c r="L71" s="15"/>
      <c r="M71" s="87"/>
      <c r="N71" s="15"/>
      <c r="O71" s="15"/>
      <c r="P71" s="15"/>
      <c r="Q71" s="13"/>
      <c r="R71" s="15"/>
      <c r="S71" s="15"/>
      <c r="T71" s="15"/>
      <c r="U71" s="15"/>
      <c r="V71" s="15"/>
      <c r="W71" s="13"/>
      <c r="X71" s="15"/>
      <c r="Y71" s="87"/>
      <c r="Z71" s="15"/>
      <c r="AA71" s="15"/>
      <c r="AB71" s="15"/>
      <c r="AC71" s="13"/>
      <c r="AD71" s="87"/>
      <c r="AE71" s="15"/>
      <c r="AF71" s="15"/>
      <c r="AG71" s="15"/>
      <c r="AH71" s="127" t="str">
        <f t="shared" ref="AH71:AH81" si="4">IF(COUNTIF(A71:AG71, "presenta")&gt;0, "PRESENTA", "DESIERTO")</f>
        <v>DESIERTO</v>
      </c>
      <c r="AI71" s="22"/>
      <c r="AJ71" s="14">
        <f t="shared" ref="AJ71:AJ81" si="5">COUNTIF(A71:AG71, "PRESENTA")</f>
        <v>0</v>
      </c>
    </row>
    <row r="72" spans="1:36" s="21" customFormat="1" ht="34.5" customHeight="1" x14ac:dyDescent="0.15">
      <c r="A72" s="17"/>
      <c r="B72" s="10">
        <v>66</v>
      </c>
      <c r="C72" s="13" t="s">
        <v>154</v>
      </c>
      <c r="D72" s="136" t="s">
        <v>155</v>
      </c>
      <c r="E72" s="159" t="s">
        <v>165</v>
      </c>
      <c r="F72" s="50" t="s">
        <v>166</v>
      </c>
      <c r="G72" s="136">
        <v>11</v>
      </c>
      <c r="H72" s="32"/>
      <c r="I72" s="32"/>
      <c r="J72" s="32"/>
      <c r="K72" s="15"/>
      <c r="L72" s="15"/>
      <c r="M72" s="87"/>
      <c r="N72" s="15"/>
      <c r="O72" s="15"/>
      <c r="P72" s="15"/>
      <c r="Q72" s="13"/>
      <c r="R72" s="15"/>
      <c r="S72" s="15"/>
      <c r="T72" s="128"/>
      <c r="U72" s="15"/>
      <c r="V72" s="129" t="s">
        <v>43</v>
      </c>
      <c r="W72" s="13"/>
      <c r="X72" s="15"/>
      <c r="Y72" s="87"/>
      <c r="Z72" s="15"/>
      <c r="AA72" s="15"/>
      <c r="AB72" s="15"/>
      <c r="AC72" s="13"/>
      <c r="AD72" s="87"/>
      <c r="AE72" s="15"/>
      <c r="AF72" s="15"/>
      <c r="AG72" s="15"/>
      <c r="AH72" s="127" t="str">
        <f t="shared" si="4"/>
        <v>DESIERTO</v>
      </c>
      <c r="AI72" s="22"/>
      <c r="AJ72" s="14">
        <f t="shared" si="5"/>
        <v>0</v>
      </c>
    </row>
    <row r="73" spans="1:36" s="21" customFormat="1" ht="34.5" hidden="1" customHeight="1" x14ac:dyDescent="0.2">
      <c r="A73" s="17"/>
      <c r="B73" s="10">
        <v>67</v>
      </c>
      <c r="C73" s="13" t="s">
        <v>154</v>
      </c>
      <c r="D73" s="136" t="s">
        <v>167</v>
      </c>
      <c r="E73" s="147" t="s">
        <v>168</v>
      </c>
      <c r="F73" s="54" t="s">
        <v>169</v>
      </c>
      <c r="G73" s="22">
        <v>4</v>
      </c>
      <c r="H73" s="32"/>
      <c r="I73" s="32"/>
      <c r="J73" s="32"/>
      <c r="K73" s="15"/>
      <c r="L73" s="15"/>
      <c r="M73" s="19"/>
      <c r="N73" s="15"/>
      <c r="O73" s="15"/>
      <c r="P73" s="15"/>
      <c r="Q73" s="15"/>
      <c r="R73" s="15"/>
      <c r="S73" s="15"/>
      <c r="T73" s="15"/>
      <c r="U73" s="129" t="s">
        <v>43</v>
      </c>
      <c r="V73" s="15"/>
      <c r="W73" s="15"/>
      <c r="X73" s="15"/>
      <c r="Y73" s="15"/>
      <c r="Z73" s="15"/>
      <c r="AA73" s="15"/>
      <c r="AB73" s="15"/>
      <c r="AC73" s="13"/>
      <c r="AD73" s="13"/>
      <c r="AE73" s="15"/>
      <c r="AF73" s="15"/>
      <c r="AG73" s="15"/>
      <c r="AH73" s="127" t="str">
        <f t="shared" si="4"/>
        <v>DESIERTO</v>
      </c>
      <c r="AI73" s="146">
        <v>14189163</v>
      </c>
      <c r="AJ73" s="14">
        <f t="shared" si="5"/>
        <v>0</v>
      </c>
    </row>
    <row r="74" spans="1:36" s="23" customFormat="1" ht="34.5" hidden="1" customHeight="1" x14ac:dyDescent="0.15">
      <c r="A74" s="17"/>
      <c r="B74" s="10">
        <v>68</v>
      </c>
      <c r="C74" s="13" t="s">
        <v>154</v>
      </c>
      <c r="D74" s="136" t="s">
        <v>170</v>
      </c>
      <c r="E74" s="136" t="s">
        <v>171</v>
      </c>
      <c r="F74" s="54" t="s">
        <v>172</v>
      </c>
      <c r="G74" s="22">
        <v>1</v>
      </c>
      <c r="H74" s="32"/>
      <c r="I74" s="32"/>
      <c r="J74" s="32"/>
      <c r="K74" s="15"/>
      <c r="L74" s="15"/>
      <c r="M74" s="19" t="s">
        <v>43</v>
      </c>
      <c r="N74" s="15"/>
      <c r="O74" s="15"/>
      <c r="P74" s="15"/>
      <c r="Q74" s="13"/>
      <c r="R74" s="15"/>
      <c r="S74" s="15"/>
      <c r="T74" s="15"/>
      <c r="U74" s="15"/>
      <c r="V74" s="15"/>
      <c r="W74" s="13"/>
      <c r="X74" s="15"/>
      <c r="Y74" s="15"/>
      <c r="Z74" s="15"/>
      <c r="AA74" s="15"/>
      <c r="AB74" s="13"/>
      <c r="AC74" s="13"/>
      <c r="AD74" s="87"/>
      <c r="AE74" s="15"/>
      <c r="AF74" s="129" t="s">
        <v>43</v>
      </c>
      <c r="AG74" s="15"/>
      <c r="AH74" s="127" t="str">
        <f t="shared" si="4"/>
        <v>DESIERTO</v>
      </c>
      <c r="AI74" s="22"/>
      <c r="AJ74" s="14">
        <f t="shared" si="5"/>
        <v>0</v>
      </c>
    </row>
    <row r="75" spans="1:36" s="23" customFormat="1" ht="34.5" hidden="1" customHeight="1" x14ac:dyDescent="0.15">
      <c r="A75" s="17"/>
      <c r="B75" s="10">
        <v>69</v>
      </c>
      <c r="C75" s="13" t="s">
        <v>154</v>
      </c>
      <c r="D75" s="136" t="s">
        <v>173</v>
      </c>
      <c r="E75" s="153" t="s">
        <v>174</v>
      </c>
      <c r="F75" s="50" t="s">
        <v>175</v>
      </c>
      <c r="G75" s="22">
        <v>10</v>
      </c>
      <c r="H75" s="32"/>
      <c r="I75" s="32"/>
      <c r="J75" s="32"/>
      <c r="K75" s="15"/>
      <c r="L75" s="15"/>
      <c r="M75" s="87"/>
      <c r="N75" s="15"/>
      <c r="O75" s="15"/>
      <c r="P75" s="13" t="s">
        <v>43</v>
      </c>
      <c r="Q75" s="13"/>
      <c r="R75" s="15"/>
      <c r="S75" s="15"/>
      <c r="T75" s="15"/>
      <c r="U75" s="15"/>
      <c r="V75" s="15"/>
      <c r="W75" s="129" t="s">
        <v>43</v>
      </c>
      <c r="X75" s="15"/>
      <c r="Y75" s="87"/>
      <c r="Z75" s="15"/>
      <c r="AA75" s="15"/>
      <c r="AB75" s="15"/>
      <c r="AC75" s="13"/>
      <c r="AD75" s="87"/>
      <c r="AE75" s="15"/>
      <c r="AF75" s="15"/>
      <c r="AG75" s="15"/>
      <c r="AH75" s="127" t="str">
        <f t="shared" si="4"/>
        <v>DESIERTO</v>
      </c>
      <c r="AI75" s="22"/>
      <c r="AJ75" s="14">
        <f t="shared" si="5"/>
        <v>0</v>
      </c>
    </row>
    <row r="76" spans="1:36" s="23" customFormat="1" ht="51" hidden="1" customHeight="1" x14ac:dyDescent="0.15">
      <c r="A76" s="17"/>
      <c r="B76" s="10">
        <v>70</v>
      </c>
      <c r="C76" s="154" t="s">
        <v>154</v>
      </c>
      <c r="D76" s="155" t="s">
        <v>173</v>
      </c>
      <c r="E76" s="155" t="s">
        <v>174</v>
      </c>
      <c r="F76" s="53" t="s">
        <v>176</v>
      </c>
      <c r="G76" s="22">
        <v>10</v>
      </c>
      <c r="H76" s="32"/>
      <c r="I76" s="32"/>
      <c r="J76" s="32"/>
      <c r="K76" s="15"/>
      <c r="L76" s="15"/>
      <c r="M76" s="87"/>
      <c r="N76" s="199" t="s">
        <v>177</v>
      </c>
      <c r="O76" s="15"/>
      <c r="P76" s="13" t="s">
        <v>43</v>
      </c>
      <c r="Q76" s="13"/>
      <c r="R76" s="15"/>
      <c r="S76" s="15"/>
      <c r="T76" s="15"/>
      <c r="U76" s="15"/>
      <c r="V76" s="15"/>
      <c r="W76" s="129" t="s">
        <v>43</v>
      </c>
      <c r="X76" s="15"/>
      <c r="Y76" s="15"/>
      <c r="Z76" s="15"/>
      <c r="AA76" s="15"/>
      <c r="AB76" s="13"/>
      <c r="AC76" s="13"/>
      <c r="AD76" s="87"/>
      <c r="AE76" s="15"/>
      <c r="AF76" s="15"/>
      <c r="AG76" s="15"/>
      <c r="AH76" s="127" t="str">
        <f t="shared" si="4"/>
        <v>DESIERTO</v>
      </c>
      <c r="AI76" s="22"/>
      <c r="AJ76" s="14">
        <f t="shared" si="5"/>
        <v>0</v>
      </c>
    </row>
    <row r="77" spans="1:36" s="18" customFormat="1" ht="34.5" hidden="1" customHeight="1" x14ac:dyDescent="0.15">
      <c r="A77" s="17"/>
      <c r="B77" s="10">
        <v>71</v>
      </c>
      <c r="C77" s="13" t="s">
        <v>154</v>
      </c>
      <c r="D77" s="136" t="s">
        <v>178</v>
      </c>
      <c r="E77" s="153" t="s">
        <v>179</v>
      </c>
      <c r="F77" s="50" t="s">
        <v>180</v>
      </c>
      <c r="G77" s="22">
        <v>2</v>
      </c>
      <c r="H77" s="88"/>
      <c r="I77" s="88"/>
      <c r="J77" s="88"/>
      <c r="K77" s="15"/>
      <c r="L77" s="15"/>
      <c r="M77" s="87"/>
      <c r="N77" s="15"/>
      <c r="O77" s="15"/>
      <c r="P77" s="15"/>
      <c r="Q77" s="13"/>
      <c r="R77" s="15"/>
      <c r="S77" s="15"/>
      <c r="T77" s="15"/>
      <c r="U77" s="13"/>
      <c r="V77" s="15"/>
      <c r="W77" s="13"/>
      <c r="X77" s="15"/>
      <c r="Y77" s="15"/>
      <c r="Z77" s="15"/>
      <c r="AA77" s="15"/>
      <c r="AB77" s="15"/>
      <c r="AC77" s="13"/>
      <c r="AD77" s="87"/>
      <c r="AE77" s="15"/>
      <c r="AF77" s="15"/>
      <c r="AG77" s="15"/>
      <c r="AH77" s="127" t="str">
        <f t="shared" si="4"/>
        <v>DESIERTO</v>
      </c>
      <c r="AI77" s="13"/>
      <c r="AJ77" s="14">
        <f t="shared" si="5"/>
        <v>0</v>
      </c>
    </row>
    <row r="78" spans="1:36" s="18" customFormat="1" ht="34.5" hidden="1" customHeight="1" x14ac:dyDescent="0.15">
      <c r="A78" s="17"/>
      <c r="B78" s="10">
        <v>72</v>
      </c>
      <c r="C78" s="154" t="s">
        <v>154</v>
      </c>
      <c r="D78" s="155" t="s">
        <v>173</v>
      </c>
      <c r="E78" s="155" t="s">
        <v>174</v>
      </c>
      <c r="F78" s="53" t="s">
        <v>181</v>
      </c>
      <c r="G78" s="22">
        <v>5</v>
      </c>
      <c r="H78" s="88"/>
      <c r="I78" s="88"/>
      <c r="J78" s="88"/>
      <c r="K78" s="15"/>
      <c r="L78" s="15"/>
      <c r="M78" s="87"/>
      <c r="N78" s="15"/>
      <c r="O78" s="15"/>
      <c r="P78" s="13" t="s">
        <v>43</v>
      </c>
      <c r="Q78" s="13"/>
      <c r="R78" s="15"/>
      <c r="S78" s="15"/>
      <c r="T78" s="15"/>
      <c r="U78" s="15"/>
      <c r="V78" s="15"/>
      <c r="W78" s="13"/>
      <c r="X78" s="15"/>
      <c r="Y78" s="15"/>
      <c r="Z78" s="15"/>
      <c r="AA78" s="15"/>
      <c r="AB78" s="15"/>
      <c r="AC78" s="13"/>
      <c r="AD78" s="87"/>
      <c r="AE78" s="15"/>
      <c r="AF78" s="15"/>
      <c r="AG78" s="15"/>
      <c r="AH78" s="127" t="str">
        <f t="shared" si="4"/>
        <v>DESIERTO</v>
      </c>
      <c r="AI78" s="13"/>
      <c r="AJ78" s="14">
        <f t="shared" si="5"/>
        <v>0</v>
      </c>
    </row>
    <row r="79" spans="1:36" s="18" customFormat="1" ht="34.5" hidden="1" customHeight="1" x14ac:dyDescent="0.15">
      <c r="A79" s="17"/>
      <c r="B79" s="10">
        <v>73</v>
      </c>
      <c r="C79" s="13" t="s">
        <v>154</v>
      </c>
      <c r="D79" s="136" t="s">
        <v>182</v>
      </c>
      <c r="E79" s="153" t="s">
        <v>174</v>
      </c>
      <c r="F79" s="50" t="s">
        <v>183</v>
      </c>
      <c r="G79" s="22">
        <v>1</v>
      </c>
      <c r="H79" s="88"/>
      <c r="I79" s="88"/>
      <c r="J79" s="88"/>
      <c r="K79" s="15"/>
      <c r="L79" s="19" t="s">
        <v>43</v>
      </c>
      <c r="M79" s="87"/>
      <c r="N79" s="15"/>
      <c r="O79" s="15"/>
      <c r="P79" s="15"/>
      <c r="Q79" s="13"/>
      <c r="R79" s="15"/>
      <c r="S79" s="15"/>
      <c r="T79" s="15"/>
      <c r="U79" s="15"/>
      <c r="V79" s="15"/>
      <c r="W79" s="13"/>
      <c r="X79" s="15"/>
      <c r="Y79" s="15"/>
      <c r="Z79" s="15"/>
      <c r="AA79" s="15"/>
      <c r="AB79" s="15"/>
      <c r="AC79" s="13"/>
      <c r="AD79" s="87"/>
      <c r="AE79" s="15"/>
      <c r="AF79" s="15"/>
      <c r="AG79" s="15"/>
      <c r="AH79" s="127" t="str">
        <f t="shared" si="4"/>
        <v>DESIERTO</v>
      </c>
      <c r="AI79" s="13"/>
      <c r="AJ79" s="14">
        <f t="shared" si="5"/>
        <v>0</v>
      </c>
    </row>
    <row r="80" spans="1:36" s="18" customFormat="1" ht="34.5" hidden="1" customHeight="1" x14ac:dyDescent="0.15">
      <c r="A80" s="17"/>
      <c r="B80" s="10">
        <v>74</v>
      </c>
      <c r="C80" s="13" t="s">
        <v>154</v>
      </c>
      <c r="D80" s="136" t="s">
        <v>184</v>
      </c>
      <c r="E80" s="160" t="s">
        <v>185</v>
      </c>
      <c r="F80" s="50" t="s">
        <v>186</v>
      </c>
      <c r="G80" s="22">
        <v>5</v>
      </c>
      <c r="H80" s="88"/>
      <c r="I80" s="88"/>
      <c r="J80" s="88"/>
      <c r="K80" s="15"/>
      <c r="L80" s="15"/>
      <c r="M80" s="87"/>
      <c r="N80" s="15"/>
      <c r="O80" s="15"/>
      <c r="P80" s="15"/>
      <c r="Q80" s="13"/>
      <c r="R80" s="15"/>
      <c r="S80" s="15"/>
      <c r="T80" s="15"/>
      <c r="U80" s="15"/>
      <c r="V80" s="15"/>
      <c r="W80" s="13"/>
      <c r="X80" s="15"/>
      <c r="Y80" s="15"/>
      <c r="Z80" s="15"/>
      <c r="AA80" s="15"/>
      <c r="AB80" s="15"/>
      <c r="AC80" s="13"/>
      <c r="AD80" s="87"/>
      <c r="AE80" s="15"/>
      <c r="AF80" s="15"/>
      <c r="AG80" s="15"/>
      <c r="AH80" s="127" t="str">
        <f t="shared" si="4"/>
        <v>DESIERTO</v>
      </c>
      <c r="AI80" s="13"/>
      <c r="AJ80" s="14">
        <f t="shared" si="5"/>
        <v>0</v>
      </c>
    </row>
    <row r="81" spans="1:36" s="18" customFormat="1" ht="34.5" hidden="1" customHeight="1" x14ac:dyDescent="0.15">
      <c r="A81" s="17"/>
      <c r="B81" s="10">
        <v>75</v>
      </c>
      <c r="C81" s="13" t="s">
        <v>154</v>
      </c>
      <c r="D81" s="136" t="s">
        <v>187</v>
      </c>
      <c r="E81" s="160" t="s">
        <v>188</v>
      </c>
      <c r="F81" s="50" t="s">
        <v>189</v>
      </c>
      <c r="G81" s="22">
        <v>20</v>
      </c>
      <c r="H81" s="88"/>
      <c r="I81" s="88"/>
      <c r="J81" s="88"/>
      <c r="K81" s="15"/>
      <c r="L81" s="15"/>
      <c r="M81" s="87"/>
      <c r="N81" s="15"/>
      <c r="O81" s="15"/>
      <c r="P81" s="15"/>
      <c r="Q81" s="13"/>
      <c r="R81" s="15"/>
      <c r="S81" s="15"/>
      <c r="T81" s="15"/>
      <c r="U81" s="15"/>
      <c r="V81" s="15"/>
      <c r="W81" s="13"/>
      <c r="X81" s="15"/>
      <c r="Y81" s="15"/>
      <c r="Z81" s="15"/>
      <c r="AA81" s="15"/>
      <c r="AB81" s="15"/>
      <c r="AC81" s="13"/>
      <c r="AD81" s="87"/>
      <c r="AE81" s="15"/>
      <c r="AF81" s="15"/>
      <c r="AG81" s="15"/>
      <c r="AH81" s="127" t="str">
        <f t="shared" si="4"/>
        <v>DESIERTO</v>
      </c>
      <c r="AI81" s="13"/>
      <c r="AJ81" s="14">
        <f t="shared" si="5"/>
        <v>0</v>
      </c>
    </row>
    <row r="82" spans="1:36" s="4" customFormat="1" ht="17.25" hidden="1" customHeight="1" x14ac:dyDescent="0.15">
      <c r="B82" s="208" t="s">
        <v>190</v>
      </c>
      <c r="C82" s="209"/>
      <c r="D82" s="209"/>
      <c r="E82" s="209"/>
      <c r="F82" s="209"/>
      <c r="G82" s="209"/>
      <c r="H82" s="209"/>
      <c r="I82" s="209"/>
      <c r="J82" s="209"/>
      <c r="K82" s="209"/>
      <c r="L82" s="210"/>
      <c r="M82" s="161"/>
      <c r="N82" s="24"/>
      <c r="O82" s="24"/>
      <c r="P82" s="24"/>
      <c r="Q82" s="24"/>
      <c r="R82" s="24"/>
      <c r="S82" s="24"/>
      <c r="T82" s="24"/>
      <c r="U82" s="24"/>
      <c r="V82" s="24"/>
      <c r="W82" s="24"/>
      <c r="X82" s="24"/>
      <c r="Y82" s="24"/>
      <c r="Z82" s="24"/>
      <c r="AA82" s="24"/>
      <c r="AB82" s="24"/>
      <c r="AC82" s="24"/>
      <c r="AD82" s="24"/>
      <c r="AE82" s="24"/>
      <c r="AF82" s="24"/>
      <c r="AG82" s="24"/>
      <c r="AI82" s="26">
        <f>SUM(AI7:AI81)</f>
        <v>293128407</v>
      </c>
    </row>
    <row r="83" spans="1:36" s="4" customFormat="1" ht="17" customHeight="1" x14ac:dyDescent="0.15">
      <c r="B83" s="6"/>
      <c r="C83" s="25"/>
      <c r="F83" s="25"/>
      <c r="G83" s="25"/>
      <c r="H83" s="25"/>
      <c r="I83" s="25"/>
      <c r="J83" s="25"/>
      <c r="K83" s="27"/>
      <c r="L83" s="24"/>
      <c r="M83" s="24"/>
      <c r="N83" s="24"/>
      <c r="O83" s="24"/>
      <c r="P83" s="24"/>
      <c r="Q83" s="24"/>
      <c r="R83" s="24"/>
      <c r="S83" s="24"/>
      <c r="T83" s="24"/>
      <c r="U83" s="24"/>
      <c r="V83" s="24"/>
      <c r="W83" s="24"/>
      <c r="X83" s="24"/>
      <c r="Y83" s="24"/>
      <c r="Z83" s="24"/>
      <c r="AA83" s="24"/>
      <c r="AB83" s="24"/>
      <c r="AC83" s="24"/>
      <c r="AD83" s="24"/>
      <c r="AE83" s="24"/>
      <c r="AF83" s="24"/>
      <c r="AG83" s="24"/>
    </row>
    <row r="84" spans="1:36" ht="26.25" customHeight="1" x14ac:dyDescent="0.2">
      <c r="C84" s="11"/>
      <c r="D84" s="163"/>
      <c r="E84" s="164" t="s">
        <v>191</v>
      </c>
      <c r="F84" s="165" t="s">
        <v>192</v>
      </c>
      <c r="G84" s="164" t="s">
        <v>193</v>
      </c>
      <c r="H84" s="166"/>
      <c r="I84" s="166"/>
      <c r="J84" s="166"/>
      <c r="K84" s="166"/>
    </row>
    <row r="85" spans="1:36" ht="35.25" customHeight="1" x14ac:dyDescent="0.2">
      <c r="C85" s="11"/>
      <c r="D85" s="168" t="s">
        <v>194</v>
      </c>
      <c r="E85" s="168" t="s">
        <v>195</v>
      </c>
      <c r="F85" s="169" t="s">
        <v>196</v>
      </c>
      <c r="G85" s="168"/>
      <c r="H85" s="166"/>
      <c r="I85" s="170"/>
      <c r="J85" s="166"/>
      <c r="K85" s="166"/>
    </row>
    <row r="86" spans="1:36" ht="35.25" customHeight="1" x14ac:dyDescent="0.2">
      <c r="C86" s="11"/>
      <c r="D86" s="168" t="s">
        <v>194</v>
      </c>
      <c r="E86" s="169" t="s">
        <v>197</v>
      </c>
      <c r="F86" s="169" t="s">
        <v>198</v>
      </c>
      <c r="G86" s="168"/>
      <c r="H86" s="171"/>
      <c r="I86" s="171"/>
      <c r="J86" s="171"/>
      <c r="K86" s="171"/>
    </row>
    <row r="87" spans="1:36" ht="35.25" customHeight="1" x14ac:dyDescent="0.2">
      <c r="C87" s="11"/>
      <c r="D87" s="168" t="s">
        <v>194</v>
      </c>
      <c r="E87" s="168" t="s">
        <v>199</v>
      </c>
      <c r="F87" s="169" t="s">
        <v>200</v>
      </c>
      <c r="G87" s="168"/>
      <c r="H87" s="166"/>
      <c r="I87" s="166"/>
      <c r="J87" s="166"/>
      <c r="K87" s="166"/>
    </row>
    <row r="88" spans="1:36" ht="35.25" customHeight="1" x14ac:dyDescent="0.2">
      <c r="C88" s="11"/>
      <c r="D88" s="168" t="s">
        <v>194</v>
      </c>
      <c r="E88" s="168" t="s">
        <v>201</v>
      </c>
      <c r="F88" s="169" t="s">
        <v>202</v>
      </c>
      <c r="G88" s="168"/>
      <c r="H88" s="166"/>
      <c r="I88" s="166"/>
      <c r="J88" s="166"/>
      <c r="K88" s="166"/>
    </row>
    <row r="89" spans="1:36" ht="35.25" customHeight="1" x14ac:dyDescent="0.2">
      <c r="C89" s="11"/>
      <c r="D89" s="168" t="s">
        <v>194</v>
      </c>
      <c r="E89" s="168" t="s">
        <v>203</v>
      </c>
      <c r="F89" s="169" t="s">
        <v>204</v>
      </c>
      <c r="G89" s="168"/>
      <c r="H89" s="166"/>
      <c r="I89" s="166"/>
      <c r="J89" s="166"/>
      <c r="K89" s="166"/>
    </row>
    <row r="90" spans="1:36" ht="35.25" customHeight="1" x14ac:dyDescent="0.2">
      <c r="C90" s="11"/>
      <c r="D90" s="168" t="s">
        <v>194</v>
      </c>
      <c r="E90" s="168" t="s">
        <v>205</v>
      </c>
      <c r="F90" s="169" t="s">
        <v>206</v>
      </c>
      <c r="G90" s="168"/>
      <c r="H90" s="166"/>
      <c r="I90" s="166"/>
      <c r="J90" s="166"/>
      <c r="K90" s="166"/>
    </row>
    <row r="91" spans="1:36" ht="35.25" customHeight="1" x14ac:dyDescent="0.2">
      <c r="C91" s="11"/>
      <c r="D91" s="168" t="s">
        <v>207</v>
      </c>
      <c r="E91" s="168" t="s">
        <v>208</v>
      </c>
      <c r="F91" s="169" t="s">
        <v>209</v>
      </c>
      <c r="G91" s="168"/>
      <c r="H91" s="166"/>
      <c r="I91" s="166"/>
      <c r="J91" s="166"/>
      <c r="K91" s="166"/>
    </row>
    <row r="92" spans="1:36" ht="35.25" customHeight="1" x14ac:dyDescent="0.2">
      <c r="C92" s="11"/>
      <c r="D92" s="168" t="s">
        <v>207</v>
      </c>
      <c r="E92" s="172" t="s">
        <v>210</v>
      </c>
      <c r="F92" s="169" t="s">
        <v>211</v>
      </c>
      <c r="G92" s="168"/>
      <c r="H92" s="166"/>
      <c r="I92" s="166"/>
      <c r="J92" s="166"/>
      <c r="K92" s="166"/>
    </row>
    <row r="93" spans="1:36" ht="35.25" customHeight="1" x14ac:dyDescent="0.2">
      <c r="D93" s="168" t="s">
        <v>207</v>
      </c>
      <c r="E93" s="169" t="s">
        <v>212</v>
      </c>
      <c r="F93" s="169" t="s">
        <v>213</v>
      </c>
      <c r="G93" s="168"/>
      <c r="H93" s="166"/>
      <c r="I93" s="166"/>
      <c r="J93" s="166"/>
      <c r="K93" s="166"/>
    </row>
    <row r="94" spans="1:36" ht="35.25" customHeight="1" x14ac:dyDescent="0.2">
      <c r="D94" s="168" t="s">
        <v>207</v>
      </c>
      <c r="E94" s="168" t="s">
        <v>214</v>
      </c>
      <c r="F94" s="169" t="s">
        <v>215</v>
      </c>
      <c r="G94" s="168"/>
      <c r="H94" s="166"/>
      <c r="I94" s="166"/>
      <c r="J94" s="166"/>
      <c r="K94" s="166"/>
    </row>
    <row r="95" spans="1:36" ht="35.25" customHeight="1" x14ac:dyDescent="0.2">
      <c r="D95" s="168" t="s">
        <v>207</v>
      </c>
      <c r="E95" s="168" t="s">
        <v>216</v>
      </c>
      <c r="F95" s="169" t="s">
        <v>217</v>
      </c>
      <c r="G95" s="168"/>
      <c r="H95" s="166"/>
      <c r="I95" s="166"/>
      <c r="J95" s="166"/>
      <c r="K95" s="166"/>
    </row>
    <row r="96" spans="1:36" ht="35.25" customHeight="1" x14ac:dyDescent="0.2">
      <c r="D96" s="168" t="s">
        <v>207</v>
      </c>
      <c r="E96" s="168" t="s">
        <v>218</v>
      </c>
      <c r="F96" s="169" t="s">
        <v>219</v>
      </c>
      <c r="G96" s="168"/>
      <c r="H96" s="166"/>
      <c r="I96" s="166"/>
      <c r="J96" s="166"/>
      <c r="K96" s="166"/>
    </row>
    <row r="97" spans="1:107" ht="24.75" customHeight="1" x14ac:dyDescent="0.2">
      <c r="D97" s="168" t="s">
        <v>220</v>
      </c>
      <c r="E97" s="168" t="s">
        <v>221</v>
      </c>
      <c r="F97" s="169" t="s">
        <v>222</v>
      </c>
      <c r="G97" s="163"/>
      <c r="H97" s="166"/>
      <c r="I97" s="166"/>
      <c r="J97" s="166"/>
      <c r="K97" s="166"/>
    </row>
    <row r="98" spans="1:107" ht="24.75" customHeight="1" x14ac:dyDescent="0.2">
      <c r="D98" s="168" t="s">
        <v>220</v>
      </c>
      <c r="E98" s="169" t="s">
        <v>223</v>
      </c>
      <c r="F98" s="169" t="s">
        <v>222</v>
      </c>
      <c r="G98" s="163"/>
      <c r="H98" s="166"/>
      <c r="I98" s="166"/>
      <c r="J98" s="166"/>
      <c r="K98" s="166"/>
    </row>
    <row r="99" spans="1:107" ht="24.75" customHeight="1" x14ac:dyDescent="0.2">
      <c r="D99" s="168" t="s">
        <v>220</v>
      </c>
      <c r="E99" s="169" t="s">
        <v>224</v>
      </c>
      <c r="F99" s="169" t="s">
        <v>222</v>
      </c>
      <c r="G99" s="163"/>
      <c r="H99" s="166"/>
      <c r="I99" s="166"/>
      <c r="J99" s="166"/>
      <c r="K99" s="166"/>
    </row>
    <row r="100" spans="1:107" ht="44.25" customHeight="1" x14ac:dyDescent="0.2">
      <c r="D100" s="168" t="s">
        <v>220</v>
      </c>
      <c r="E100" s="169" t="s">
        <v>225</v>
      </c>
      <c r="F100" s="172" t="s">
        <v>226</v>
      </c>
      <c r="G100" s="163"/>
      <c r="H100" s="166"/>
      <c r="I100" s="166"/>
      <c r="J100" s="166"/>
      <c r="K100" s="166"/>
    </row>
    <row r="101" spans="1:107" hidden="1" x14ac:dyDescent="0.2">
      <c r="C101" s="166"/>
      <c r="D101" s="163" t="s">
        <v>194</v>
      </c>
      <c r="E101" s="173"/>
      <c r="F101" s="174"/>
      <c r="G101" s="173"/>
      <c r="H101" s="166"/>
      <c r="I101" s="166"/>
      <c r="J101" s="166"/>
      <c r="K101" s="166"/>
    </row>
    <row r="102" spans="1:107" ht="11.25" hidden="1" customHeight="1" x14ac:dyDescent="0.2">
      <c r="C102" s="166"/>
      <c r="D102" s="163" t="s">
        <v>207</v>
      </c>
      <c r="E102" s="173"/>
      <c r="F102" s="174"/>
      <c r="G102" s="173"/>
      <c r="H102" s="166"/>
      <c r="I102" s="166"/>
      <c r="J102" s="166"/>
      <c r="K102" s="166"/>
    </row>
    <row r="103" spans="1:107" s="175" customFormat="1" ht="16.5" customHeight="1" x14ac:dyDescent="0.15">
      <c r="B103" s="176"/>
      <c r="E103" s="177"/>
      <c r="F103" s="178"/>
      <c r="G103" s="166"/>
      <c r="H103" s="166"/>
      <c r="I103" s="166"/>
      <c r="J103" s="166"/>
      <c r="K103" s="166"/>
      <c r="L103" s="166"/>
      <c r="M103" s="166"/>
      <c r="N103" s="166"/>
      <c r="O103" s="166"/>
      <c r="P103" s="166"/>
      <c r="Q103" s="166"/>
      <c r="R103" s="166"/>
      <c r="S103" s="166"/>
      <c r="T103" s="166"/>
      <c r="U103" s="166"/>
      <c r="V103" s="179"/>
      <c r="W103" s="166"/>
      <c r="X103" s="166"/>
      <c r="Y103" s="166"/>
      <c r="Z103" s="166"/>
      <c r="AE103" s="180"/>
      <c r="AF103" s="181"/>
      <c r="AG103" s="181"/>
      <c r="BZ103" s="182"/>
    </row>
    <row r="104" spans="1:107" s="175" customFormat="1" ht="18" customHeight="1" x14ac:dyDescent="0.15">
      <c r="B104" s="176"/>
      <c r="C104" s="207" t="s">
        <v>227</v>
      </c>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row>
    <row r="105" spans="1:107" s="188" customFormat="1" x14ac:dyDescent="0.15">
      <c r="A105" s="183"/>
      <c r="B105" s="184"/>
      <c r="C105" s="185"/>
      <c r="D105" s="185"/>
      <c r="E105" s="186"/>
      <c r="F105" s="187"/>
      <c r="K105" s="189"/>
      <c r="L105" s="189"/>
      <c r="M105" s="189"/>
      <c r="N105" s="189"/>
      <c r="O105" s="189"/>
      <c r="P105" s="189"/>
      <c r="Q105" s="189"/>
      <c r="R105" s="189"/>
      <c r="S105" s="189"/>
      <c r="T105" s="189"/>
      <c r="U105" s="189"/>
      <c r="V105" s="190"/>
      <c r="W105" s="189"/>
      <c r="X105" s="189"/>
      <c r="Y105" s="189"/>
      <c r="Z105" s="189"/>
      <c r="AE105" s="191"/>
      <c r="AF105" s="192"/>
      <c r="AG105" s="192"/>
    </row>
    <row r="106" spans="1:107" s="4" customFormat="1" ht="17" customHeight="1" x14ac:dyDescent="0.2">
      <c r="B106" s="193"/>
      <c r="C106" s="28"/>
      <c r="D106" s="28"/>
      <c r="E106" s="28"/>
      <c r="F106" s="194"/>
      <c r="G106" s="28"/>
      <c r="H106" s="28"/>
      <c r="I106" s="28"/>
      <c r="J106" s="28"/>
      <c r="K106" s="28"/>
      <c r="L106" s="28"/>
      <c r="M106" s="28"/>
      <c r="N106" s="28"/>
      <c r="O106" s="28"/>
      <c r="P106" s="28"/>
      <c r="Q106" s="28"/>
      <c r="R106" s="28"/>
      <c r="S106" s="28"/>
      <c r="T106" s="28"/>
      <c r="U106" s="28"/>
      <c r="V106" s="195"/>
      <c r="W106" s="28"/>
      <c r="X106" s="28"/>
      <c r="Y106" s="28"/>
      <c r="Z106" s="28"/>
      <c r="AA106" s="28"/>
      <c r="AB106" s="28"/>
      <c r="AC106" s="28"/>
      <c r="AD106" s="28"/>
      <c r="AE106" s="28"/>
      <c r="AF106" s="28"/>
      <c r="AG106" s="28"/>
      <c r="AH106" s="11">
        <v>22</v>
      </c>
      <c r="AI106" s="144">
        <v>131812333</v>
      </c>
    </row>
    <row r="107" spans="1:107" s="4" customFormat="1" ht="17" customHeight="1" x14ac:dyDescent="0.2">
      <c r="B107" s="193"/>
      <c r="C107" s="28"/>
      <c r="D107" s="28"/>
      <c r="E107" s="28"/>
      <c r="F107" s="194"/>
      <c r="G107" s="28"/>
      <c r="H107" s="28"/>
      <c r="I107" s="28"/>
      <c r="J107" s="28"/>
      <c r="K107" s="28"/>
      <c r="L107" s="28"/>
      <c r="M107" s="28"/>
      <c r="N107" s="28"/>
      <c r="O107" s="28"/>
      <c r="P107" s="28"/>
      <c r="Q107" s="28"/>
      <c r="R107" s="28"/>
      <c r="S107" s="28"/>
      <c r="T107" s="28"/>
      <c r="U107" s="28"/>
      <c r="V107" s="195"/>
      <c r="W107" s="28"/>
      <c r="X107" s="28"/>
      <c r="Y107" s="28"/>
      <c r="Z107" s="28"/>
      <c r="AA107" s="28"/>
      <c r="AB107" s="28"/>
      <c r="AC107" s="28"/>
      <c r="AD107" s="28"/>
      <c r="AE107" s="28"/>
      <c r="AF107" s="28"/>
      <c r="AG107" s="28"/>
      <c r="AH107" s="11">
        <v>23</v>
      </c>
      <c r="AI107" s="144">
        <v>58963506</v>
      </c>
    </row>
    <row r="108" spans="1:107" s="4" customFormat="1" ht="17" customHeight="1" x14ac:dyDescent="0.15">
      <c r="B108" s="193"/>
      <c r="C108" s="28"/>
      <c r="D108" s="28"/>
      <c r="E108" s="28"/>
      <c r="F108" s="194"/>
      <c r="G108" s="28"/>
      <c r="H108" s="28"/>
      <c r="I108" s="28"/>
      <c r="J108" s="28"/>
      <c r="K108" s="28"/>
      <c r="L108" s="28"/>
      <c r="M108" s="28"/>
      <c r="N108" s="28"/>
      <c r="O108" s="28"/>
      <c r="P108" s="28"/>
      <c r="Q108" s="28"/>
      <c r="R108" s="28"/>
      <c r="S108" s="28"/>
      <c r="T108" s="28"/>
      <c r="U108" s="28"/>
      <c r="V108" s="195"/>
      <c r="W108" s="28"/>
      <c r="X108" s="28"/>
      <c r="Y108" s="28"/>
      <c r="Z108" s="28"/>
      <c r="AA108" s="28"/>
      <c r="AB108" s="28"/>
      <c r="AC108" s="28"/>
      <c r="AD108" s="28"/>
      <c r="AE108" s="28"/>
      <c r="AF108" s="28"/>
      <c r="AG108" s="28"/>
    </row>
    <row r="109" spans="1:107" s="4" customFormat="1" ht="17" customHeight="1" x14ac:dyDescent="0.15">
      <c r="B109" s="6"/>
      <c r="C109" s="25"/>
      <c r="F109" s="25"/>
      <c r="G109" s="25"/>
      <c r="H109" s="25"/>
      <c r="I109" s="25"/>
      <c r="J109" s="25"/>
      <c r="K109" s="27"/>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4" t="s">
        <v>228</v>
      </c>
      <c r="AI109" s="196">
        <f>AI82+AI106+AI107</f>
        <v>483904246</v>
      </c>
    </row>
    <row r="110" spans="1:107" s="4" customFormat="1" ht="17" customHeight="1" x14ac:dyDescent="0.15">
      <c r="B110" s="6"/>
      <c r="C110" s="25"/>
      <c r="F110" s="25"/>
      <c r="G110" s="25"/>
      <c r="H110" s="25"/>
      <c r="I110" s="25"/>
      <c r="J110" s="25"/>
      <c r="K110" s="27"/>
      <c r="L110" s="24"/>
      <c r="M110" s="24"/>
      <c r="N110" s="24"/>
      <c r="O110" s="24"/>
      <c r="P110" s="24"/>
      <c r="Q110" s="24"/>
      <c r="R110" s="24"/>
      <c r="S110" s="24"/>
      <c r="T110" s="24"/>
      <c r="U110" s="24"/>
      <c r="V110" s="24"/>
      <c r="W110" s="24"/>
      <c r="X110" s="24"/>
      <c r="Y110" s="24"/>
      <c r="Z110" s="24"/>
      <c r="AA110" s="24"/>
      <c r="AB110" s="24"/>
      <c r="AC110" s="24"/>
      <c r="AD110" s="24"/>
      <c r="AE110" s="24"/>
      <c r="AF110" s="24"/>
      <c r="AG110" s="24"/>
    </row>
  </sheetData>
  <autoFilter ref="A6:AJ82" xr:uid="{2970886C-876C-4570-9419-2C68AA6E02D1}">
    <filterColumn colId="21">
      <filters>
        <filter val="CUMPLE"/>
        <filter val="NO CUMPLE_x000a_ la ficha técnica no declara de forma explícita “compatibilidad con múltiples sistemas operativos”, requisito obligatorio del pliego."/>
        <filter val="NO CUMPLE_x000a_ no se evidencia la inclusión de ligamentos ni nervios del suelo pélvico, lo cual limita el nivel de detalle solicitado."/>
        <filter val="NO CUMPLE_x000a_La oferta no evidencia de manera explícita el nivel de detalle anatómico requerido y_x000a_este no puede deducirse a partir de las imágenes aportadas ni mediante enlaces externos."/>
        <filter val="NO CUMPLE _x000a_No presenta arterias vertebrales visibles ni se evidencia la entrega de funda guardapolvo"/>
        <filter val="NO CUMPLE: En la ficha técnica no se mencionan de manera explícita las estructuras_x000a_anatómicas requeridas —faringe, esófago, árbol bronquial y diafragma—."/>
      </filters>
    </filterColumn>
  </autoFilter>
  <mergeCells count="7">
    <mergeCell ref="C104:DC104"/>
    <mergeCell ref="B82:L82"/>
    <mergeCell ref="B2:E4"/>
    <mergeCell ref="F2:AJ2"/>
    <mergeCell ref="F3:AJ3"/>
    <mergeCell ref="F4:AJ4"/>
    <mergeCell ref="F5:AJ5"/>
  </mergeCells>
  <conditionalFormatting sqref="AH7:AH81">
    <cfRule type="containsText" dxfId="3" priority="3" operator="containsText" text="PRESENTA">
      <formula>NOT(ISERROR(SEARCH("PRESENTA",AH7)))</formula>
    </cfRule>
    <cfRule type="containsText" dxfId="2" priority="4" operator="containsText" text="DESIERTO">
      <formula>NOT(ISERROR(SEARCH("DESIERTO",AH7)))</formula>
    </cfRule>
  </conditionalFormatting>
  <printOptions horizontalCentered="1" verticalCentered="1"/>
  <pageMargins left="0.23622047244094491" right="0.23622047244094491" top="0.74803149606299213" bottom="0.74803149606299213" header="0.31496062992125984" footer="0.31496062992125984"/>
  <pageSetup paperSize="3" scale="1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J102"/>
  <sheetViews>
    <sheetView showGridLines="0" zoomScale="131" zoomScaleNormal="80" zoomScaleSheetLayoutView="40" workbookViewId="0">
      <pane xSplit="2" topLeftCell="U1" activePane="topRight" state="frozen"/>
      <selection pane="topRight" activeCell="W11" sqref="W11"/>
    </sheetView>
  </sheetViews>
  <sheetFormatPr baseColWidth="10" defaultColWidth="11.5" defaultRowHeight="15" x14ac:dyDescent="0.2"/>
  <cols>
    <col min="1" max="1" width="2.5" style="11" customWidth="1"/>
    <col min="2" max="2" width="7.5" style="11" customWidth="1"/>
    <col min="3" max="3" width="15.33203125" style="29" hidden="1" customWidth="1"/>
    <col min="4" max="4" width="19.33203125" style="30" hidden="1" customWidth="1"/>
    <col min="5" max="5" width="22.6640625" style="11" hidden="1" customWidth="1"/>
    <col min="6" max="6" width="47.33203125" style="11" customWidth="1"/>
    <col min="7" max="7" width="15.6640625" style="11" customWidth="1"/>
    <col min="8" max="8" width="17.5" style="11" customWidth="1"/>
    <col min="9" max="9" width="13.33203125" style="11" customWidth="1"/>
    <col min="10" max="10" width="12.6640625" style="11" customWidth="1"/>
    <col min="11" max="12" width="11.83203125" style="11" customWidth="1"/>
    <col min="13" max="13" width="12.83203125" style="11" customWidth="1"/>
    <col min="14" max="14" width="12.6640625" style="11" customWidth="1"/>
    <col min="15" max="15" width="13.83203125" style="11" customWidth="1"/>
    <col min="16" max="16" width="12.5" style="11" customWidth="1"/>
    <col min="17" max="17" width="11.83203125" style="11" customWidth="1"/>
    <col min="18" max="18" width="12" style="11" customWidth="1"/>
    <col min="19" max="19" width="15.1640625" style="11" customWidth="1"/>
    <col min="20" max="20" width="14.5" style="11" customWidth="1"/>
    <col min="21" max="21" width="11.33203125" style="11" customWidth="1"/>
    <col min="22" max="22" width="13.5" style="11" customWidth="1"/>
    <col min="23" max="23" width="12.1640625" style="11" customWidth="1"/>
    <col min="24" max="24" width="10.83203125" style="11" customWidth="1"/>
    <col min="25" max="25" width="11.6640625" style="11" customWidth="1"/>
    <col min="26" max="26" width="12.83203125" style="11" customWidth="1"/>
    <col min="27" max="28" width="10.83203125" style="11" customWidth="1"/>
    <col min="29" max="29" width="13.83203125" style="11" customWidth="1"/>
    <col min="30" max="30" width="14" style="11" customWidth="1"/>
    <col min="31" max="31" width="12" style="11" customWidth="1"/>
    <col min="32" max="32" width="13.5" style="11" customWidth="1"/>
    <col min="33" max="33" width="12" style="11" customWidth="1"/>
    <col min="34" max="35" width="27.1640625" style="11" customWidth="1"/>
    <col min="36" max="36" width="10.5" style="11" customWidth="1"/>
    <col min="37" max="16384" width="11.5" style="11"/>
  </cols>
  <sheetData>
    <row r="1" spans="1:36" s="4" customFormat="1" ht="12" x14ac:dyDescent="0.15">
      <c r="K1" s="5"/>
    </row>
    <row r="2" spans="1:36" s="4" customFormat="1" ht="27" customHeight="1" x14ac:dyDescent="0.15">
      <c r="B2" s="216"/>
      <c r="C2" s="216"/>
      <c r="D2" s="216"/>
      <c r="E2" s="216"/>
      <c r="F2" s="217" t="s">
        <v>0</v>
      </c>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row>
    <row r="3" spans="1:36" s="4" customFormat="1" ht="23.25" customHeight="1" x14ac:dyDescent="0.15">
      <c r="B3" s="216"/>
      <c r="C3" s="216"/>
      <c r="D3" s="216"/>
      <c r="E3" s="216"/>
      <c r="F3" s="217" t="s">
        <v>1</v>
      </c>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row>
    <row r="4" spans="1:36" s="4" customFormat="1" ht="81.75" customHeight="1" x14ac:dyDescent="0.15">
      <c r="B4" s="216"/>
      <c r="C4" s="216"/>
      <c r="D4" s="216"/>
      <c r="E4" s="216"/>
      <c r="F4" s="218" t="s">
        <v>2</v>
      </c>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row>
    <row r="5" spans="1:36" s="4" customFormat="1" ht="25.5" customHeight="1" x14ac:dyDescent="0.15">
      <c r="B5" s="6"/>
      <c r="C5" s="6"/>
      <c r="D5" s="6"/>
      <c r="E5" s="6"/>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row>
    <row r="6" spans="1:36" ht="91.5" customHeight="1" x14ac:dyDescent="0.2">
      <c r="A6" s="7"/>
      <c r="B6" s="8" t="s">
        <v>4</v>
      </c>
      <c r="C6" s="8" t="s">
        <v>5</v>
      </c>
      <c r="D6" s="9" t="s">
        <v>6</v>
      </c>
      <c r="E6" s="8" t="s">
        <v>7</v>
      </c>
      <c r="F6" s="8" t="s">
        <v>8</v>
      </c>
      <c r="G6" s="8" t="s">
        <v>9</v>
      </c>
      <c r="H6" s="33" t="str">
        <f>'ítem a ítem inicial CP 010-25'!H6</f>
        <v xml:space="preserve">1. CAHOZ INVERSIONES SAS NIT 900 730 558-4 </v>
      </c>
      <c r="I6" s="33" t="str">
        <f>'ítem a ítem inicial CP 010-25'!I6</f>
        <v>2. KASAI SAS NIT 800078000-8</v>
      </c>
      <c r="J6" s="33" t="str">
        <f>'ítem a ítem inicial CP 010-25'!J6</f>
        <v>3. KHYMOS SAS NIT 832003079-3</v>
      </c>
      <c r="K6" s="33" t="str">
        <f>'ítem a ítem inicial CP 010-25'!K6</f>
        <v>4. ANALITICA Y REDES SAS NIT 830059956-1</v>
      </c>
      <c r="L6" s="33" t="str">
        <f>'ítem a ítem inicial CP 010-25'!L6</f>
        <v>5. SANDOX CIENTIFICA LTDA NIT 830086777-4</v>
      </c>
      <c r="M6" s="33" t="str">
        <f>'ítem a ítem inicial CP 010-25'!M6</f>
        <v>6. SUMINISTROS DE LABORATORIO KASALAB SAS NIT 900745087-2</v>
      </c>
      <c r="N6" s="33" t="str">
        <f>'ítem a ítem inicial CP 010-25'!N6</f>
        <v>7. GALILEO INTRUMENTS SAS NIT 900393949-4</v>
      </c>
      <c r="O6" s="33" t="str">
        <f>'ítem a ítem inicial CP 010-25'!O6</f>
        <v>8. QUIMICONTROL SAS NIT 800158485-1</v>
      </c>
      <c r="P6" s="33" t="str">
        <f>'ítem a ítem inicial CP 010-25'!P6</f>
        <v>9. GEOINSTRUMENTOS TOPOGRAFICOS SAS  NIT 900416611-4</v>
      </c>
      <c r="Q6" s="33" t="str">
        <f>'ítem a ítem inicial CP 010-25'!Q6</f>
        <v>10. CESAR TABARES L Y CIA SAS NIT 900026709-0</v>
      </c>
      <c r="R6" s="33" t="str">
        <f>'ítem a ítem inicial CP 010-25'!R6</f>
        <v>11. TECNOLOGIAS GENETICAS LTDA NIT 830145062-0</v>
      </c>
      <c r="S6" s="33" t="str">
        <f>'ítem a ítem inicial CP 010-25'!S6</f>
        <v>12. DIDACLIBROS LTDA NIT 800036678-0</v>
      </c>
      <c r="T6" s="33" t="str">
        <f>'ítem a ítem inicial CP 010-25'!T6</f>
        <v>13. LAB BRANDS S A S NIT  860028662-8</v>
      </c>
      <c r="U6" s="33" t="str">
        <f>'ítem a ítem inicial CP 010-25'!U6</f>
        <v>14. CASA CIENTIFICA BLANCO Y COMPAÑIA S.A.S NIT 860502528-1</v>
      </c>
      <c r="V6" s="33" t="str">
        <f>'ítem a ítem inicial CP 010-25'!V6</f>
        <v>15. ICL DIDACTICA SAS NIT 830007414-9</v>
      </c>
      <c r="W6" s="33" t="str">
        <f>'ítem a ítem inicial CP 010-25'!W6</f>
        <v>16. INSTRUMENTACION Y SERVICIOS SAS NIT 830505910-7</v>
      </c>
      <c r="X6" s="33" t="str">
        <f>'ítem a ítem inicial CP 010-25'!X6</f>
        <v>17. KAIKA SAS NIT 860001911-1</v>
      </c>
      <c r="Y6" s="33" t="str">
        <f>'ítem a ítem inicial CP 010-25'!Y6</f>
        <v>18. INOVACION TECHOLOGICA SAS NIT 830034462-7</v>
      </c>
      <c r="Z6" s="33" t="str">
        <f>'ítem a ítem inicial CP 010-25'!Z6</f>
        <v>19. FRICON SOLUCIONES SAS NIT  900.272.781-5</v>
      </c>
      <c r="AA6" s="33" t="str">
        <f>'ítem a ítem inicial CP 010-25'!AA6</f>
        <v xml:space="preserve">20. ELECTRONICA I+D NIT  900.034.424-0 </v>
      </c>
      <c r="AB6" s="33" t="str">
        <f>'ítem a ítem inicial CP 010-25'!AB6</f>
        <v>21. DIRIMPEX SAS NIT 86051681-9</v>
      </c>
      <c r="AC6" s="33" t="str">
        <f>'ítem a ítem inicial CP 010-25'!AC6</f>
        <v>22. NUTERMIA SAS NIT 900112573 4</v>
      </c>
      <c r="AD6" s="33" t="str">
        <f>'ítem a ítem inicial CP 010-25'!AD6</f>
        <v>23. ACRE COLOMBIA SAS NIT 900931389-9</v>
      </c>
      <c r="AE6" s="33" t="str">
        <f>'ítem a ítem inicial CP 010-25'!AE6</f>
        <v xml:space="preserve">24. AVANTIKA COLOMBIA SAS NIT 890101977-3 </v>
      </c>
      <c r="AF6" s="33" t="str">
        <f>'ítem a ítem inicial CP 010-25'!AF6</f>
        <v>25. NUEVOS RECURSOS  SAS  NIT 830014721-4</v>
      </c>
      <c r="AG6" s="33" t="str">
        <f>'ítem a ítem inicial CP 010-25'!AG6</f>
        <v>26. ANDINA DE TECNOLOGIAS S.A.S NIT 800240039-8</v>
      </c>
      <c r="AH6" s="10" t="s">
        <v>229</v>
      </c>
      <c r="AI6" s="10" t="s">
        <v>37</v>
      </c>
      <c r="AJ6" s="10" t="s">
        <v>38</v>
      </c>
    </row>
    <row r="7" spans="1:36" s="17" customFormat="1" ht="30.75" customHeight="1" x14ac:dyDescent="0.15">
      <c r="A7" s="12"/>
      <c r="B7" s="15">
        <v>1</v>
      </c>
      <c r="C7" s="13"/>
      <c r="D7" s="13"/>
      <c r="E7" s="13"/>
      <c r="F7" s="10" t="s">
        <v>42</v>
      </c>
      <c r="G7" s="16">
        <v>14</v>
      </c>
      <c r="H7" s="60"/>
      <c r="I7" s="60"/>
      <c r="J7" s="60"/>
      <c r="K7" s="15"/>
      <c r="L7" s="61"/>
      <c r="M7" s="15"/>
      <c r="N7" s="15"/>
      <c r="O7" s="15"/>
      <c r="P7" s="15"/>
      <c r="Q7" s="15"/>
      <c r="R7" s="15"/>
      <c r="S7" s="15"/>
      <c r="T7" s="122"/>
      <c r="U7" s="15"/>
      <c r="V7" s="120">
        <v>44242795.799999997</v>
      </c>
      <c r="W7" s="15"/>
      <c r="X7" s="15"/>
      <c r="Y7" s="15"/>
      <c r="Z7" s="15"/>
      <c r="AA7" s="85">
        <v>49441882</v>
      </c>
      <c r="AB7" s="15"/>
      <c r="AC7" s="62"/>
      <c r="AD7" s="15"/>
      <c r="AE7" s="62"/>
      <c r="AF7" s="15"/>
      <c r="AG7" s="15"/>
      <c r="AH7" s="14" t="str">
        <f t="shared" ref="AH7:AH38" si="0">IF(OR(COUNTIF(H7:AG7, "presenta")&gt;0, COUNT(H7:AG7)&gt;0), "PRESENTA", "DESIERTO")</f>
        <v>PRESENTA</v>
      </c>
      <c r="AI7" s="14"/>
      <c r="AJ7" s="14">
        <f t="shared" ref="AJ7:AJ38" si="1">COUNTIF(A7:AG7, "PRESENTA")</f>
        <v>0</v>
      </c>
    </row>
    <row r="8" spans="1:36" s="18" customFormat="1" ht="30.75" customHeight="1" x14ac:dyDescent="0.15">
      <c r="A8" s="12"/>
      <c r="B8" s="15">
        <v>2</v>
      </c>
      <c r="C8" s="13"/>
      <c r="D8" s="13"/>
      <c r="E8" s="13"/>
      <c r="F8" s="10" t="s">
        <v>46</v>
      </c>
      <c r="G8" s="55">
        <v>1</v>
      </c>
      <c r="H8" s="60"/>
      <c r="I8" s="60"/>
      <c r="J8" s="60"/>
      <c r="K8" s="15"/>
      <c r="L8" s="61"/>
      <c r="M8" s="15"/>
      <c r="N8" s="15"/>
      <c r="O8" s="15"/>
      <c r="P8" s="15"/>
      <c r="Q8" s="15"/>
      <c r="R8" s="15"/>
      <c r="S8" s="15"/>
      <c r="T8" s="15"/>
      <c r="U8" s="15"/>
      <c r="V8" s="15"/>
      <c r="W8" s="85">
        <v>56188638.170000002</v>
      </c>
      <c r="X8" s="15"/>
      <c r="Y8" s="15"/>
      <c r="Z8" s="15"/>
      <c r="AA8" s="15"/>
      <c r="AB8" s="86">
        <v>56621866</v>
      </c>
      <c r="AC8" s="13"/>
      <c r="AD8" s="15"/>
      <c r="AE8" s="15"/>
      <c r="AF8" s="86">
        <v>57250900</v>
      </c>
      <c r="AG8" s="15"/>
      <c r="AH8" s="14" t="str">
        <f t="shared" si="0"/>
        <v>PRESENTA</v>
      </c>
      <c r="AI8" s="14"/>
      <c r="AJ8" s="14">
        <f t="shared" si="1"/>
        <v>0</v>
      </c>
    </row>
    <row r="9" spans="1:36" s="18" customFormat="1" ht="30.75" customHeight="1" x14ac:dyDescent="0.15">
      <c r="A9" s="12"/>
      <c r="B9" s="15">
        <v>3</v>
      </c>
      <c r="C9" s="13"/>
      <c r="D9" s="13"/>
      <c r="E9" s="13"/>
      <c r="F9" s="10" t="s">
        <v>51</v>
      </c>
      <c r="G9" s="13">
        <v>8</v>
      </c>
      <c r="H9" s="60"/>
      <c r="I9" s="60"/>
      <c r="J9" s="60"/>
      <c r="K9" s="15"/>
      <c r="L9" s="77">
        <v>121380952</v>
      </c>
      <c r="M9" s="63"/>
      <c r="N9" s="15"/>
      <c r="O9" s="15"/>
      <c r="P9" s="63"/>
      <c r="Q9" s="62"/>
      <c r="R9" s="63"/>
      <c r="S9" s="63"/>
      <c r="T9" s="15"/>
      <c r="U9" s="15"/>
      <c r="V9" s="15"/>
      <c r="W9" s="15"/>
      <c r="X9" s="15"/>
      <c r="Y9" s="15"/>
      <c r="Z9" s="62"/>
      <c r="AA9" s="15"/>
      <c r="AB9" s="15"/>
      <c r="AC9" s="13"/>
      <c r="AD9" s="15"/>
      <c r="AE9" s="15"/>
      <c r="AF9" s="15"/>
      <c r="AG9" s="15"/>
      <c r="AH9" s="14" t="str">
        <f t="shared" si="0"/>
        <v>PRESENTA</v>
      </c>
      <c r="AI9" s="14"/>
      <c r="AJ9" s="14">
        <f t="shared" si="1"/>
        <v>0</v>
      </c>
    </row>
    <row r="10" spans="1:36" s="18" customFormat="1" ht="30.75" customHeight="1" x14ac:dyDescent="0.15">
      <c r="A10" s="12"/>
      <c r="B10" s="15">
        <v>4</v>
      </c>
      <c r="C10" s="13"/>
      <c r="D10" s="13"/>
      <c r="E10" s="13"/>
      <c r="F10" s="10" t="s">
        <v>53</v>
      </c>
      <c r="G10" s="13">
        <v>10</v>
      </c>
      <c r="H10" s="60"/>
      <c r="I10" s="60"/>
      <c r="J10" s="60"/>
      <c r="K10" s="15"/>
      <c r="L10" s="77">
        <v>188225382</v>
      </c>
      <c r="M10" s="63"/>
      <c r="N10" s="15"/>
      <c r="O10" s="15"/>
      <c r="P10" s="63"/>
      <c r="Q10" s="62"/>
      <c r="R10" s="15"/>
      <c r="S10" s="15"/>
      <c r="T10" s="15"/>
      <c r="U10" s="15"/>
      <c r="V10" s="15"/>
      <c r="W10" s="15"/>
      <c r="X10" s="15"/>
      <c r="Y10" s="15"/>
      <c r="Z10" s="15"/>
      <c r="AA10" s="15"/>
      <c r="AB10" s="15"/>
      <c r="AC10" s="13"/>
      <c r="AD10" s="15"/>
      <c r="AE10" s="15"/>
      <c r="AF10" s="15"/>
      <c r="AG10" s="15"/>
      <c r="AH10" s="14" t="str">
        <f t="shared" si="0"/>
        <v>PRESENTA</v>
      </c>
      <c r="AI10" s="14"/>
      <c r="AJ10" s="14">
        <f t="shared" si="1"/>
        <v>0</v>
      </c>
    </row>
    <row r="11" spans="1:36" s="18" customFormat="1" ht="30.75" customHeight="1" x14ac:dyDescent="0.15">
      <c r="A11" s="12"/>
      <c r="B11" s="15">
        <v>5</v>
      </c>
      <c r="C11" s="13"/>
      <c r="D11" s="13"/>
      <c r="E11" s="13"/>
      <c r="F11" s="42" t="s">
        <v>57</v>
      </c>
      <c r="G11" s="56">
        <v>2</v>
      </c>
      <c r="H11" s="60"/>
      <c r="I11" s="77">
        <v>33558000</v>
      </c>
      <c r="J11" s="60"/>
      <c r="K11" s="15"/>
      <c r="L11" s="63"/>
      <c r="M11" s="15"/>
      <c r="N11" s="15"/>
      <c r="O11" s="15"/>
      <c r="P11" s="62"/>
      <c r="Q11" s="62"/>
      <c r="R11" s="15"/>
      <c r="S11" s="15"/>
      <c r="T11" s="15"/>
      <c r="U11" s="15"/>
      <c r="V11" s="15"/>
      <c r="W11" s="85">
        <v>32219821.199999999</v>
      </c>
      <c r="X11" s="85">
        <v>15203440</v>
      </c>
      <c r="Y11" s="15"/>
      <c r="Z11" s="15"/>
      <c r="AA11" s="15"/>
      <c r="AB11" s="15"/>
      <c r="AC11" s="13"/>
      <c r="AD11" s="15"/>
      <c r="AE11" s="15"/>
      <c r="AF11" s="15"/>
      <c r="AG11" s="15"/>
      <c r="AH11" s="14" t="str">
        <f t="shared" si="0"/>
        <v>PRESENTA</v>
      </c>
      <c r="AI11" s="14"/>
      <c r="AJ11" s="14">
        <f t="shared" si="1"/>
        <v>0</v>
      </c>
    </row>
    <row r="12" spans="1:36" s="18" customFormat="1" ht="30.75" customHeight="1" x14ac:dyDescent="0.15">
      <c r="A12" s="12"/>
      <c r="B12" s="89">
        <v>6</v>
      </c>
      <c r="C12" s="13"/>
      <c r="D12" s="13"/>
      <c r="E12" s="13"/>
      <c r="F12" s="90" t="s">
        <v>59</v>
      </c>
      <c r="G12" s="91">
        <v>1</v>
      </c>
      <c r="H12" s="92"/>
      <c r="I12" s="92"/>
      <c r="J12" s="92"/>
      <c r="K12" s="93"/>
      <c r="L12" s="93"/>
      <c r="M12" s="94"/>
      <c r="N12" s="93"/>
      <c r="O12" s="93"/>
      <c r="P12" s="93"/>
      <c r="Q12" s="95"/>
      <c r="R12" s="93"/>
      <c r="S12" s="93"/>
      <c r="T12" s="95"/>
      <c r="U12" s="93"/>
      <c r="V12" s="62"/>
      <c r="W12" s="93"/>
      <c r="X12" s="93"/>
      <c r="Y12" s="93"/>
      <c r="Z12" s="93"/>
      <c r="AA12" s="93"/>
      <c r="AB12" s="93"/>
      <c r="AC12" s="93"/>
      <c r="AD12" s="93"/>
      <c r="AE12" s="93"/>
      <c r="AF12" s="93"/>
      <c r="AG12" s="95"/>
      <c r="AH12" s="14" t="str">
        <f t="shared" si="0"/>
        <v>DESIERTO</v>
      </c>
      <c r="AI12" s="116"/>
      <c r="AJ12" s="116">
        <f t="shared" si="1"/>
        <v>0</v>
      </c>
    </row>
    <row r="13" spans="1:36" s="18" customFormat="1" ht="30.75" customHeight="1" x14ac:dyDescent="0.15">
      <c r="A13" s="12"/>
      <c r="B13" s="15">
        <v>7</v>
      </c>
      <c r="C13" s="13"/>
      <c r="D13" s="13"/>
      <c r="E13" s="13"/>
      <c r="F13" s="10" t="s">
        <v>62</v>
      </c>
      <c r="G13" s="20">
        <v>1</v>
      </c>
      <c r="H13" s="60"/>
      <c r="I13" s="60"/>
      <c r="J13" s="60"/>
      <c r="K13" s="15"/>
      <c r="L13" s="61"/>
      <c r="M13" s="15"/>
      <c r="N13" s="80">
        <v>62951000</v>
      </c>
      <c r="O13" s="15"/>
      <c r="P13" s="83">
        <v>60690000</v>
      </c>
      <c r="Q13" s="62"/>
      <c r="R13" s="15"/>
      <c r="S13" s="15"/>
      <c r="T13" s="15"/>
      <c r="U13" s="15"/>
      <c r="V13" s="15"/>
      <c r="W13" s="15"/>
      <c r="X13" s="15"/>
      <c r="Y13" s="15"/>
      <c r="Z13" s="15"/>
      <c r="AA13" s="15"/>
      <c r="AB13" s="15"/>
      <c r="AC13" s="13"/>
      <c r="AD13" s="15"/>
      <c r="AE13" s="15"/>
      <c r="AF13" s="86">
        <v>63462700</v>
      </c>
      <c r="AG13" s="15"/>
      <c r="AH13" s="14" t="str">
        <f t="shared" si="0"/>
        <v>PRESENTA</v>
      </c>
      <c r="AI13" s="14"/>
      <c r="AJ13" s="14">
        <f t="shared" si="1"/>
        <v>0</v>
      </c>
    </row>
    <row r="14" spans="1:36" s="18" customFormat="1" ht="30.75" customHeight="1" x14ac:dyDescent="0.15">
      <c r="A14" s="12"/>
      <c r="B14" s="15">
        <v>8</v>
      </c>
      <c r="C14" s="13"/>
      <c r="D14" s="13"/>
      <c r="E14" s="13"/>
      <c r="F14" s="10" t="s">
        <v>65</v>
      </c>
      <c r="G14" s="20">
        <v>9</v>
      </c>
      <c r="H14" s="64"/>
      <c r="I14" s="77">
        <v>24633000</v>
      </c>
      <c r="J14" s="64"/>
      <c r="K14" s="13"/>
      <c r="L14" s="13"/>
      <c r="M14" s="78">
        <v>32979624.300000001</v>
      </c>
      <c r="N14" s="15"/>
      <c r="O14" s="15"/>
      <c r="P14" s="13"/>
      <c r="Q14" s="84">
        <v>39427794</v>
      </c>
      <c r="R14" s="13"/>
      <c r="S14" s="13"/>
      <c r="T14" s="13"/>
      <c r="U14" s="62"/>
      <c r="V14" s="13"/>
      <c r="W14" s="13"/>
      <c r="X14" s="13"/>
      <c r="Y14" s="13"/>
      <c r="Z14" s="13"/>
      <c r="AA14" s="13"/>
      <c r="AB14" s="13"/>
      <c r="AC14" s="13"/>
      <c r="AD14" s="13"/>
      <c r="AE14" s="13"/>
      <c r="AF14" s="62"/>
      <c r="AG14" s="13"/>
      <c r="AH14" s="14" t="str">
        <f t="shared" si="0"/>
        <v>PRESENTA</v>
      </c>
      <c r="AI14" s="14"/>
      <c r="AJ14" s="14">
        <f t="shared" si="1"/>
        <v>0</v>
      </c>
    </row>
    <row r="15" spans="1:36" s="17" customFormat="1" ht="30.75" customHeight="1" x14ac:dyDescent="0.15">
      <c r="A15" s="12"/>
      <c r="B15" s="15">
        <v>9</v>
      </c>
      <c r="C15" s="13"/>
      <c r="D15" s="13"/>
      <c r="E15" s="13"/>
      <c r="F15" s="43" t="s">
        <v>68</v>
      </c>
      <c r="G15" s="20">
        <v>2</v>
      </c>
      <c r="H15" s="65"/>
      <c r="I15" s="77">
        <v>67827620</v>
      </c>
      <c r="J15" s="60"/>
      <c r="K15" s="15"/>
      <c r="L15" s="61"/>
      <c r="M15" s="77">
        <v>81054470</v>
      </c>
      <c r="N15" s="19"/>
      <c r="O15" s="19"/>
      <c r="P15" s="62"/>
      <c r="Q15" s="62"/>
      <c r="R15" s="15"/>
      <c r="S15" s="15"/>
      <c r="T15" s="15"/>
      <c r="U15" s="15"/>
      <c r="V15" s="15"/>
      <c r="W15" s="85">
        <v>78647535.540000007</v>
      </c>
      <c r="X15" s="15"/>
      <c r="Y15" s="15"/>
      <c r="Z15" s="15"/>
      <c r="AA15" s="15"/>
      <c r="AB15" s="15"/>
      <c r="AC15" s="13"/>
      <c r="AD15" s="66"/>
      <c r="AE15" s="15"/>
      <c r="AF15" s="15"/>
      <c r="AG15" s="15"/>
      <c r="AH15" s="14" t="str">
        <f t="shared" si="0"/>
        <v>PRESENTA</v>
      </c>
      <c r="AI15" s="14"/>
      <c r="AJ15" s="14">
        <f t="shared" si="1"/>
        <v>0</v>
      </c>
    </row>
    <row r="16" spans="1:36" s="17" customFormat="1" ht="30.75" customHeight="1" x14ac:dyDescent="0.15">
      <c r="A16" s="12"/>
      <c r="B16" s="15">
        <v>10</v>
      </c>
      <c r="C16" s="13"/>
      <c r="D16" s="13"/>
      <c r="E16" s="13"/>
      <c r="F16" s="10" t="s">
        <v>72</v>
      </c>
      <c r="G16" s="20">
        <v>1</v>
      </c>
      <c r="H16" s="65"/>
      <c r="I16" s="77">
        <v>4879000</v>
      </c>
      <c r="J16" s="60"/>
      <c r="K16" s="15"/>
      <c r="L16" s="61"/>
      <c r="M16" s="19"/>
      <c r="N16" s="19"/>
      <c r="O16" s="19"/>
      <c r="P16" s="62"/>
      <c r="Q16" s="62"/>
      <c r="R16" s="15"/>
      <c r="S16" s="15"/>
      <c r="T16" s="120">
        <v>3696311.36</v>
      </c>
      <c r="U16" s="15"/>
      <c r="V16" s="122"/>
      <c r="W16" s="15"/>
      <c r="X16" s="15"/>
      <c r="Y16" s="15"/>
      <c r="Z16" s="15"/>
      <c r="AA16" s="15"/>
      <c r="AB16" s="15"/>
      <c r="AC16" s="13"/>
      <c r="AD16" s="66"/>
      <c r="AE16" s="15"/>
      <c r="AF16" s="15"/>
      <c r="AG16" s="15"/>
      <c r="AH16" s="14" t="str">
        <f t="shared" si="0"/>
        <v>PRESENTA</v>
      </c>
      <c r="AI16" s="14"/>
      <c r="AJ16" s="14">
        <f t="shared" si="1"/>
        <v>0</v>
      </c>
    </row>
    <row r="17" spans="1:36" s="17" customFormat="1" ht="30.75" customHeight="1" x14ac:dyDescent="0.2">
      <c r="A17" s="12"/>
      <c r="B17" s="89">
        <v>11</v>
      </c>
      <c r="C17" s="13"/>
      <c r="D17" s="13"/>
      <c r="E17" s="13"/>
      <c r="F17" s="10" t="s">
        <v>74</v>
      </c>
      <c r="G17" s="20">
        <v>10</v>
      </c>
      <c r="H17" s="67"/>
      <c r="I17" s="60"/>
      <c r="J17" s="60"/>
      <c r="K17" s="15"/>
      <c r="L17" s="61"/>
      <c r="M17" s="15"/>
      <c r="N17" s="80">
        <v>184450000</v>
      </c>
      <c r="O17" s="15"/>
      <c r="P17" s="83">
        <v>198730000</v>
      </c>
      <c r="Q17" s="15"/>
      <c r="R17" s="15"/>
      <c r="S17" s="15"/>
      <c r="T17" s="15"/>
      <c r="U17" s="15"/>
      <c r="V17" s="15"/>
      <c r="W17" s="15"/>
      <c r="X17" s="15"/>
      <c r="Y17" s="15"/>
      <c r="Z17" s="15"/>
      <c r="AA17" s="15"/>
      <c r="AB17" s="15"/>
      <c r="AC17" s="13"/>
      <c r="AD17" s="80">
        <v>214200000</v>
      </c>
      <c r="AE17" s="15"/>
      <c r="AF17" s="15"/>
      <c r="AG17" s="15"/>
      <c r="AH17" s="14" t="str">
        <f t="shared" si="0"/>
        <v>PRESENTA</v>
      </c>
      <c r="AI17" s="14"/>
      <c r="AJ17" s="34">
        <f t="shared" si="1"/>
        <v>0</v>
      </c>
    </row>
    <row r="18" spans="1:36" s="18" customFormat="1" ht="30.75" customHeight="1" x14ac:dyDescent="0.15">
      <c r="A18" s="17"/>
      <c r="B18" s="15">
        <v>12</v>
      </c>
      <c r="C18" s="13"/>
      <c r="D18" s="13"/>
      <c r="E18" s="13"/>
      <c r="F18" s="10" t="s">
        <v>75</v>
      </c>
      <c r="G18" s="20">
        <v>1</v>
      </c>
      <c r="H18" s="68"/>
      <c r="I18" s="60"/>
      <c r="J18" s="68"/>
      <c r="K18" s="15"/>
      <c r="L18" s="61"/>
      <c r="M18" s="63"/>
      <c r="N18" s="15"/>
      <c r="O18" s="15"/>
      <c r="P18" s="83">
        <v>62772500</v>
      </c>
      <c r="Q18" s="62"/>
      <c r="R18" s="15"/>
      <c r="S18" s="15"/>
      <c r="T18" s="15"/>
      <c r="U18" s="15"/>
      <c r="V18" s="15"/>
      <c r="W18" s="62"/>
      <c r="X18" s="15"/>
      <c r="Y18" s="15"/>
      <c r="Z18" s="15"/>
      <c r="AA18" s="15"/>
      <c r="AB18" s="15"/>
      <c r="AC18" s="13"/>
      <c r="AD18" s="80">
        <v>67770500</v>
      </c>
      <c r="AE18" s="15"/>
      <c r="AF18" s="15"/>
      <c r="AG18" s="15"/>
      <c r="AH18" s="14" t="str">
        <f t="shared" si="0"/>
        <v>PRESENTA</v>
      </c>
      <c r="AI18" s="14"/>
      <c r="AJ18" s="14">
        <f t="shared" si="1"/>
        <v>0</v>
      </c>
    </row>
    <row r="19" spans="1:36" s="18" customFormat="1" ht="30.75" customHeight="1" x14ac:dyDescent="0.15">
      <c r="A19" s="17"/>
      <c r="B19" s="15">
        <v>13</v>
      </c>
      <c r="C19" s="13"/>
      <c r="D19" s="13"/>
      <c r="E19" s="13"/>
      <c r="F19" s="45" t="s">
        <v>79</v>
      </c>
      <c r="G19" s="38">
        <v>3</v>
      </c>
      <c r="H19" s="68"/>
      <c r="I19" s="77">
        <v>84394800</v>
      </c>
      <c r="J19" s="68"/>
      <c r="K19" s="15"/>
      <c r="L19" s="61"/>
      <c r="M19" s="79">
        <v>87037699.560000002</v>
      </c>
      <c r="N19" s="15"/>
      <c r="O19" s="15"/>
      <c r="P19" s="15"/>
      <c r="Q19" s="62"/>
      <c r="R19" s="84">
        <v>83895000</v>
      </c>
      <c r="S19" s="15"/>
      <c r="T19" s="120">
        <v>72337792.590000004</v>
      </c>
      <c r="U19" s="85">
        <v>94605000</v>
      </c>
      <c r="V19" s="122"/>
      <c r="W19" s="85">
        <v>79228278.150000006</v>
      </c>
      <c r="X19" s="15"/>
      <c r="Y19" s="15"/>
      <c r="Z19" s="85">
        <v>92820000</v>
      </c>
      <c r="AA19" s="15"/>
      <c r="AB19" s="15"/>
      <c r="AC19" s="13"/>
      <c r="AD19" s="66"/>
      <c r="AE19" s="80">
        <v>80178002</v>
      </c>
      <c r="AF19" s="15"/>
      <c r="AG19" s="15"/>
      <c r="AH19" s="14" t="str">
        <f t="shared" si="0"/>
        <v>PRESENTA</v>
      </c>
      <c r="AI19" s="14"/>
      <c r="AJ19" s="14">
        <f t="shared" si="1"/>
        <v>0</v>
      </c>
    </row>
    <row r="20" spans="1:36" s="18" customFormat="1" ht="30.75" customHeight="1" x14ac:dyDescent="0.15">
      <c r="A20" s="17"/>
      <c r="B20" s="15">
        <v>14</v>
      </c>
      <c r="C20" s="13"/>
      <c r="D20" s="13"/>
      <c r="E20" s="13"/>
      <c r="F20" s="10" t="s">
        <v>84</v>
      </c>
      <c r="G20" s="38">
        <v>1</v>
      </c>
      <c r="H20" s="68"/>
      <c r="I20" s="77">
        <v>4879000</v>
      </c>
      <c r="J20" s="68"/>
      <c r="K20" s="15"/>
      <c r="L20" s="61"/>
      <c r="M20" s="81">
        <v>4400279.66</v>
      </c>
      <c r="N20" s="15"/>
      <c r="O20" s="15"/>
      <c r="P20" s="62"/>
      <c r="Q20" s="62"/>
      <c r="R20" s="15"/>
      <c r="S20" s="15"/>
      <c r="T20" s="15"/>
      <c r="U20" s="15"/>
      <c r="V20" s="15"/>
      <c r="W20" s="62"/>
      <c r="X20" s="15"/>
      <c r="Y20" s="15"/>
      <c r="Z20" s="15"/>
      <c r="AA20" s="15"/>
      <c r="AB20" s="15"/>
      <c r="AC20" s="13"/>
      <c r="AD20" s="66"/>
      <c r="AE20" s="15"/>
      <c r="AF20" s="15"/>
      <c r="AG20" s="15"/>
      <c r="AH20" s="14" t="str">
        <f t="shared" si="0"/>
        <v>PRESENTA</v>
      </c>
      <c r="AI20" s="14"/>
      <c r="AJ20" s="14">
        <f t="shared" si="1"/>
        <v>0</v>
      </c>
    </row>
    <row r="21" spans="1:36" s="18" customFormat="1" ht="30.75" customHeight="1" x14ac:dyDescent="0.15">
      <c r="A21" s="17"/>
      <c r="B21" s="15">
        <v>15</v>
      </c>
      <c r="C21" s="13"/>
      <c r="D21" s="13"/>
      <c r="E21" s="13"/>
      <c r="F21" s="10" t="s">
        <v>85</v>
      </c>
      <c r="G21" s="38">
        <v>2</v>
      </c>
      <c r="H21" s="77">
        <v>9368394</v>
      </c>
      <c r="I21" s="77">
        <v>11305000</v>
      </c>
      <c r="J21" s="68"/>
      <c r="K21" s="15"/>
      <c r="L21" s="61"/>
      <c r="M21" s="80">
        <v>8800559.3200000003</v>
      </c>
      <c r="N21" s="15"/>
      <c r="O21" s="15"/>
      <c r="P21" s="62"/>
      <c r="Q21" s="84">
        <v>11321660</v>
      </c>
      <c r="R21" s="15"/>
      <c r="S21" s="15"/>
      <c r="T21" s="120">
        <v>7154151.4800000004</v>
      </c>
      <c r="U21" s="15"/>
      <c r="V21" s="122"/>
      <c r="W21" s="62"/>
      <c r="X21" s="15"/>
      <c r="Y21" s="15"/>
      <c r="Z21" s="62"/>
      <c r="AA21" s="15"/>
      <c r="AB21" s="15"/>
      <c r="AC21" s="13"/>
      <c r="AD21" s="66"/>
      <c r="AE21" s="15"/>
      <c r="AF21" s="15"/>
      <c r="AG21" s="15"/>
      <c r="AH21" s="14" t="str">
        <f t="shared" si="0"/>
        <v>PRESENTA</v>
      </c>
      <c r="AI21" s="14"/>
      <c r="AJ21" s="14">
        <f t="shared" si="1"/>
        <v>0</v>
      </c>
    </row>
    <row r="22" spans="1:36" s="18" customFormat="1" ht="30.75" customHeight="1" x14ac:dyDescent="0.15">
      <c r="A22" s="17"/>
      <c r="B22" s="15">
        <v>16</v>
      </c>
      <c r="C22" s="13"/>
      <c r="D22" s="13"/>
      <c r="E22" s="13"/>
      <c r="F22" s="10" t="s">
        <v>86</v>
      </c>
      <c r="G22" s="38">
        <v>1</v>
      </c>
      <c r="H22" s="68"/>
      <c r="I22" s="77">
        <v>4159050</v>
      </c>
      <c r="J22" s="68"/>
      <c r="K22" s="15"/>
      <c r="L22" s="61"/>
      <c r="M22" s="80">
        <v>2013480</v>
      </c>
      <c r="N22" s="15"/>
      <c r="O22" s="15"/>
      <c r="P22" s="62"/>
      <c r="Q22" s="84">
        <v>2684640</v>
      </c>
      <c r="R22" s="15"/>
      <c r="S22" s="15"/>
      <c r="T22" s="15"/>
      <c r="U22" s="15"/>
      <c r="V22" s="15"/>
      <c r="W22" s="62"/>
      <c r="X22" s="15"/>
      <c r="Y22" s="15"/>
      <c r="Z22" s="62"/>
      <c r="AA22" s="15"/>
      <c r="AB22" s="15"/>
      <c r="AC22" s="13"/>
      <c r="AD22" s="66"/>
      <c r="AE22" s="15"/>
      <c r="AF22" s="15"/>
      <c r="AG22" s="15"/>
      <c r="AH22" s="14" t="str">
        <f t="shared" si="0"/>
        <v>PRESENTA</v>
      </c>
      <c r="AI22" s="14"/>
      <c r="AJ22" s="14">
        <f t="shared" si="1"/>
        <v>0</v>
      </c>
    </row>
    <row r="23" spans="1:36" s="18" customFormat="1" ht="30.75" customHeight="1" x14ac:dyDescent="0.15">
      <c r="A23" s="17"/>
      <c r="B23" s="15">
        <v>17</v>
      </c>
      <c r="C23" s="13"/>
      <c r="D23" s="13"/>
      <c r="E23" s="13"/>
      <c r="F23" s="45" t="s">
        <v>87</v>
      </c>
      <c r="G23" s="40">
        <v>1</v>
      </c>
      <c r="H23" s="68"/>
      <c r="I23" s="77">
        <v>22479100</v>
      </c>
      <c r="J23" s="68"/>
      <c r="K23" s="15"/>
      <c r="L23" s="61"/>
      <c r="M23" s="63"/>
      <c r="N23" s="15"/>
      <c r="O23" s="15"/>
      <c r="P23" s="62"/>
      <c r="Q23" s="62"/>
      <c r="R23" s="15"/>
      <c r="S23" s="15"/>
      <c r="T23" s="15"/>
      <c r="U23" s="85">
        <v>22967000</v>
      </c>
      <c r="V23" s="15"/>
      <c r="W23" s="62"/>
      <c r="X23" s="15"/>
      <c r="Y23" s="15"/>
      <c r="Z23" s="85">
        <v>22610000</v>
      </c>
      <c r="AA23" s="15"/>
      <c r="AB23" s="15"/>
      <c r="AC23" s="13"/>
      <c r="AD23" s="66"/>
      <c r="AE23" s="15"/>
      <c r="AF23" s="15"/>
      <c r="AG23" s="15"/>
      <c r="AH23" s="14" t="str">
        <f t="shared" si="0"/>
        <v>PRESENTA</v>
      </c>
      <c r="AI23" s="14"/>
      <c r="AJ23" s="14">
        <f t="shared" si="1"/>
        <v>0</v>
      </c>
    </row>
    <row r="24" spans="1:36" s="18" customFormat="1" ht="30.75" customHeight="1" x14ac:dyDescent="0.15">
      <c r="A24" s="17"/>
      <c r="B24" s="15">
        <v>18</v>
      </c>
      <c r="C24" s="13"/>
      <c r="D24" s="13"/>
      <c r="E24" s="13"/>
      <c r="F24" s="46" t="s">
        <v>90</v>
      </c>
      <c r="G24" s="44">
        <v>1</v>
      </c>
      <c r="H24" s="68"/>
      <c r="I24" s="68"/>
      <c r="J24" s="77">
        <v>307864900</v>
      </c>
      <c r="K24" s="77">
        <v>317962050</v>
      </c>
      <c r="L24" s="61"/>
      <c r="M24" s="80">
        <v>299666990</v>
      </c>
      <c r="N24" s="15"/>
      <c r="O24" s="82">
        <v>292959815.61000001</v>
      </c>
      <c r="P24" s="62"/>
      <c r="Q24" s="62"/>
      <c r="R24" s="15"/>
      <c r="S24" s="15"/>
      <c r="T24" s="15"/>
      <c r="U24" s="85">
        <v>319515000</v>
      </c>
      <c r="V24" s="15"/>
      <c r="W24" s="62"/>
      <c r="X24" s="15"/>
      <c r="Y24" s="85">
        <v>316540000</v>
      </c>
      <c r="Z24" s="15"/>
      <c r="AA24" s="15"/>
      <c r="AB24" s="15"/>
      <c r="AC24" s="86">
        <v>240380000</v>
      </c>
      <c r="AD24" s="66"/>
      <c r="AE24" s="15"/>
      <c r="AF24" s="15"/>
      <c r="AG24" s="15"/>
      <c r="AH24" s="14" t="str">
        <f t="shared" si="0"/>
        <v>PRESENTA</v>
      </c>
      <c r="AI24" s="14"/>
      <c r="AJ24" s="14">
        <f t="shared" si="1"/>
        <v>0</v>
      </c>
    </row>
    <row r="25" spans="1:36" s="18" customFormat="1" ht="30.75" customHeight="1" x14ac:dyDescent="0.15">
      <c r="A25" s="17"/>
      <c r="B25" s="15">
        <v>19</v>
      </c>
      <c r="C25" s="13"/>
      <c r="D25" s="13"/>
      <c r="E25" s="19"/>
      <c r="F25" s="10" t="s">
        <v>95</v>
      </c>
      <c r="G25" s="59">
        <v>3</v>
      </c>
      <c r="H25" s="68"/>
      <c r="I25" s="68"/>
      <c r="J25" s="68"/>
      <c r="K25" s="15"/>
      <c r="L25" s="61"/>
      <c r="M25" s="63"/>
      <c r="N25" s="15"/>
      <c r="O25" s="15"/>
      <c r="P25" s="62"/>
      <c r="Q25" s="62"/>
      <c r="R25" s="63"/>
      <c r="S25" s="63"/>
      <c r="T25" s="15"/>
      <c r="U25" s="15"/>
      <c r="V25" s="15"/>
      <c r="W25" s="85">
        <v>72803474.099999994</v>
      </c>
      <c r="X25" s="15"/>
      <c r="Y25" s="15"/>
      <c r="Z25" s="15"/>
      <c r="AA25" s="15"/>
      <c r="AB25" s="15"/>
      <c r="AC25" s="13"/>
      <c r="AD25" s="66"/>
      <c r="AE25" s="15"/>
      <c r="AF25" s="15"/>
      <c r="AG25" s="15"/>
      <c r="AH25" s="14" t="str">
        <f t="shared" si="0"/>
        <v>PRESENTA</v>
      </c>
      <c r="AI25" s="14"/>
      <c r="AJ25" s="14">
        <f t="shared" si="1"/>
        <v>0</v>
      </c>
    </row>
    <row r="26" spans="1:36" s="18" customFormat="1" ht="30.75" customHeight="1" x14ac:dyDescent="0.15">
      <c r="A26" s="17"/>
      <c r="B26" s="89">
        <v>20</v>
      </c>
      <c r="C26" s="13"/>
      <c r="D26" s="13"/>
      <c r="E26" s="19"/>
      <c r="F26" s="90" t="s">
        <v>98</v>
      </c>
      <c r="G26" s="96">
        <v>1</v>
      </c>
      <c r="H26" s="97"/>
      <c r="I26" s="97"/>
      <c r="J26" s="97"/>
      <c r="K26" s="89"/>
      <c r="L26" s="98"/>
      <c r="M26" s="89"/>
      <c r="N26" s="89"/>
      <c r="O26" s="89"/>
      <c r="P26" s="89"/>
      <c r="Q26" s="95"/>
      <c r="R26" s="89"/>
      <c r="S26" s="89"/>
      <c r="T26" s="89"/>
      <c r="U26" s="89"/>
      <c r="V26" s="15"/>
      <c r="W26" s="95"/>
      <c r="X26" s="89"/>
      <c r="Y26" s="89"/>
      <c r="Z26" s="95"/>
      <c r="AA26" s="89"/>
      <c r="AB26" s="89"/>
      <c r="AC26" s="99"/>
      <c r="AD26" s="100"/>
      <c r="AE26" s="89"/>
      <c r="AF26" s="89"/>
      <c r="AG26" s="89"/>
      <c r="AH26" s="14" t="str">
        <f t="shared" si="0"/>
        <v>DESIERTO</v>
      </c>
      <c r="AI26" s="116"/>
      <c r="AJ26" s="116">
        <f t="shared" si="1"/>
        <v>0</v>
      </c>
    </row>
    <row r="27" spans="1:36" s="18" customFormat="1" ht="30.75" customHeight="1" x14ac:dyDescent="0.15">
      <c r="A27" s="17"/>
      <c r="B27" s="10">
        <v>21</v>
      </c>
      <c r="C27" s="10" t="s">
        <v>99</v>
      </c>
      <c r="D27" s="10" t="s">
        <v>99</v>
      </c>
      <c r="E27" s="10" t="s">
        <v>99</v>
      </c>
      <c r="F27" s="10" t="s">
        <v>99</v>
      </c>
      <c r="G27" s="57">
        <v>1</v>
      </c>
      <c r="H27" s="68"/>
      <c r="I27" s="68"/>
      <c r="J27" s="68"/>
      <c r="K27" s="15"/>
      <c r="L27" s="77">
        <v>44030000</v>
      </c>
      <c r="M27" s="80">
        <v>38080000</v>
      </c>
      <c r="N27" s="15"/>
      <c r="O27" s="15"/>
      <c r="P27" s="15"/>
      <c r="Q27" s="84">
        <v>45963750</v>
      </c>
      <c r="R27" s="84">
        <v>45458000</v>
      </c>
      <c r="S27" s="15"/>
      <c r="T27" s="15"/>
      <c r="U27" s="85">
        <v>45815000</v>
      </c>
      <c r="V27" s="15"/>
      <c r="W27" s="85">
        <v>35301192.920000002</v>
      </c>
      <c r="X27" s="15"/>
      <c r="Y27" s="15"/>
      <c r="Z27" s="15"/>
      <c r="AA27" s="15"/>
      <c r="AB27" s="15"/>
      <c r="AC27" s="13"/>
      <c r="AD27" s="13"/>
      <c r="AE27" s="15"/>
      <c r="AF27" s="15"/>
      <c r="AG27" s="15"/>
      <c r="AH27" s="14" t="str">
        <f t="shared" si="0"/>
        <v>PRESENTA</v>
      </c>
      <c r="AI27" s="14"/>
      <c r="AJ27" s="34">
        <f t="shared" si="1"/>
        <v>0</v>
      </c>
    </row>
    <row r="28" spans="1:36" s="18" customFormat="1" ht="30.75" customHeight="1" x14ac:dyDescent="0.15">
      <c r="A28" s="31"/>
      <c r="B28" s="89">
        <v>22</v>
      </c>
      <c r="C28" s="10" t="s">
        <v>103</v>
      </c>
      <c r="D28" s="10" t="s">
        <v>103</v>
      </c>
      <c r="E28" s="10" t="s">
        <v>103</v>
      </c>
      <c r="F28" s="90" t="s">
        <v>103</v>
      </c>
      <c r="G28" s="99">
        <v>5</v>
      </c>
      <c r="H28" s="97"/>
      <c r="I28" s="97"/>
      <c r="J28" s="97"/>
      <c r="K28" s="89"/>
      <c r="L28" s="98"/>
      <c r="M28" s="89"/>
      <c r="N28" s="89"/>
      <c r="O28" s="89"/>
      <c r="P28" s="89"/>
      <c r="Q28" s="89"/>
      <c r="R28" s="89"/>
      <c r="S28" s="89"/>
      <c r="T28" s="89"/>
      <c r="U28" s="89"/>
      <c r="V28" s="15"/>
      <c r="W28" s="89"/>
      <c r="X28" s="89"/>
      <c r="Y28" s="89"/>
      <c r="Z28" s="89"/>
      <c r="AA28" s="89"/>
      <c r="AB28" s="89"/>
      <c r="AC28" s="99"/>
      <c r="AD28" s="99"/>
      <c r="AE28" s="89"/>
      <c r="AF28" s="89"/>
      <c r="AG28" s="89"/>
      <c r="AH28" s="14" t="str">
        <f t="shared" si="0"/>
        <v>DESIERTO</v>
      </c>
      <c r="AI28" s="116"/>
      <c r="AJ28" s="116">
        <f t="shared" si="1"/>
        <v>0</v>
      </c>
    </row>
    <row r="29" spans="1:36" s="18" customFormat="1" ht="30.75" customHeight="1" x14ac:dyDescent="0.15">
      <c r="A29" s="31"/>
      <c r="B29" s="10">
        <v>23</v>
      </c>
      <c r="C29" s="10" t="s">
        <v>107</v>
      </c>
      <c r="D29" s="10" t="s">
        <v>107</v>
      </c>
      <c r="E29" s="10" t="s">
        <v>107</v>
      </c>
      <c r="F29" s="10" t="s">
        <v>107</v>
      </c>
      <c r="G29" s="58">
        <v>2</v>
      </c>
      <c r="H29" s="68"/>
      <c r="I29" s="68"/>
      <c r="J29" s="68"/>
      <c r="K29" s="15"/>
      <c r="L29" s="61"/>
      <c r="M29" s="15"/>
      <c r="N29" s="15"/>
      <c r="O29" s="15"/>
      <c r="P29" s="15"/>
      <c r="Q29" s="15"/>
      <c r="R29" s="15"/>
      <c r="S29" s="85">
        <v>35024080</v>
      </c>
      <c r="T29" s="15"/>
      <c r="U29" s="15"/>
      <c r="V29" s="15"/>
      <c r="W29" s="15"/>
      <c r="X29" s="15"/>
      <c r="Y29" s="15"/>
      <c r="Z29" s="15"/>
      <c r="AA29" s="15"/>
      <c r="AB29" s="15"/>
      <c r="AC29" s="13"/>
      <c r="AD29" s="13"/>
      <c r="AE29" s="15"/>
      <c r="AF29" s="15"/>
      <c r="AG29" s="15"/>
      <c r="AH29" s="14" t="str">
        <f t="shared" si="0"/>
        <v>PRESENTA</v>
      </c>
      <c r="AI29" s="14"/>
      <c r="AJ29" s="35">
        <f t="shared" si="1"/>
        <v>0</v>
      </c>
    </row>
    <row r="30" spans="1:36" s="18" customFormat="1" ht="30.75" customHeight="1" x14ac:dyDescent="0.15">
      <c r="A30" s="17"/>
      <c r="B30" s="15">
        <v>24</v>
      </c>
      <c r="C30" s="13"/>
      <c r="D30" s="13"/>
      <c r="E30" s="13"/>
      <c r="F30" s="10" t="s">
        <v>108</v>
      </c>
      <c r="G30" s="58">
        <v>2</v>
      </c>
      <c r="H30" s="68"/>
      <c r="I30" s="68"/>
      <c r="J30" s="68"/>
      <c r="K30" s="15"/>
      <c r="L30" s="61"/>
      <c r="M30" s="15"/>
      <c r="N30" s="15"/>
      <c r="O30" s="15"/>
      <c r="P30" s="15"/>
      <c r="Q30" s="84">
        <v>16591932</v>
      </c>
      <c r="R30" s="15"/>
      <c r="S30" s="85">
        <v>23252600</v>
      </c>
      <c r="T30" s="15"/>
      <c r="U30" s="15"/>
      <c r="V30" s="15"/>
      <c r="W30" s="62"/>
      <c r="X30" s="15"/>
      <c r="Y30" s="15"/>
      <c r="Z30" s="15"/>
      <c r="AA30" s="62"/>
      <c r="AB30" s="62"/>
      <c r="AC30" s="13"/>
      <c r="AD30" s="66"/>
      <c r="AE30" s="15"/>
      <c r="AF30" s="15"/>
      <c r="AG30" s="15"/>
      <c r="AH30" s="14" t="str">
        <f t="shared" si="0"/>
        <v>PRESENTA</v>
      </c>
      <c r="AI30" s="14"/>
      <c r="AJ30" s="14">
        <f t="shared" si="1"/>
        <v>0</v>
      </c>
    </row>
    <row r="31" spans="1:36" s="18" customFormat="1" ht="30.75" customHeight="1" x14ac:dyDescent="0.15">
      <c r="A31" s="17"/>
      <c r="B31" s="10">
        <v>25</v>
      </c>
      <c r="C31" s="13"/>
      <c r="D31" s="13"/>
      <c r="E31" s="13"/>
      <c r="F31" s="10" t="s">
        <v>110</v>
      </c>
      <c r="G31" s="58">
        <v>2</v>
      </c>
      <c r="H31" s="68"/>
      <c r="I31" s="68"/>
      <c r="J31" s="68"/>
      <c r="K31" s="15"/>
      <c r="L31" s="61"/>
      <c r="M31" s="15"/>
      <c r="N31" s="15"/>
      <c r="O31" s="15"/>
      <c r="P31" s="15"/>
      <c r="Q31" s="15"/>
      <c r="R31" s="15"/>
      <c r="S31" s="85">
        <v>4176900</v>
      </c>
      <c r="T31" s="15"/>
      <c r="U31" s="15"/>
      <c r="V31" s="15"/>
      <c r="W31" s="15"/>
      <c r="X31" s="15"/>
      <c r="Y31" s="15"/>
      <c r="Z31" s="15"/>
      <c r="AA31" s="15"/>
      <c r="AB31" s="15"/>
      <c r="AC31" s="13"/>
      <c r="AD31" s="66"/>
      <c r="AE31" s="15"/>
      <c r="AF31" s="15"/>
      <c r="AG31" s="15"/>
      <c r="AH31" s="14" t="str">
        <f t="shared" si="0"/>
        <v>PRESENTA</v>
      </c>
      <c r="AI31" s="14"/>
      <c r="AJ31" s="34">
        <f t="shared" si="1"/>
        <v>0</v>
      </c>
    </row>
    <row r="32" spans="1:36" s="21" customFormat="1" ht="30.75" customHeight="1" x14ac:dyDescent="0.2">
      <c r="A32" s="17"/>
      <c r="B32" s="89">
        <v>26</v>
      </c>
      <c r="C32" s="13"/>
      <c r="D32" s="13"/>
      <c r="E32" s="19"/>
      <c r="F32" s="90" t="s">
        <v>111</v>
      </c>
      <c r="G32" s="101">
        <v>2</v>
      </c>
      <c r="H32" s="97"/>
      <c r="I32" s="97"/>
      <c r="J32" s="97"/>
      <c r="K32" s="89"/>
      <c r="L32" s="98"/>
      <c r="M32" s="89"/>
      <c r="N32" s="89"/>
      <c r="O32" s="89"/>
      <c r="P32" s="89"/>
      <c r="Q32" s="89"/>
      <c r="R32" s="89"/>
      <c r="S32" s="89"/>
      <c r="T32" s="89"/>
      <c r="U32" s="89"/>
      <c r="V32" s="15"/>
      <c r="W32" s="95"/>
      <c r="X32" s="89"/>
      <c r="Y32" s="89"/>
      <c r="Z32" s="89"/>
      <c r="AA32" s="89"/>
      <c r="AB32" s="89"/>
      <c r="AC32" s="99"/>
      <c r="AD32" s="100"/>
      <c r="AE32" s="95"/>
      <c r="AF32" s="89"/>
      <c r="AG32" s="89"/>
      <c r="AH32" s="14" t="str">
        <f t="shared" si="0"/>
        <v>DESIERTO</v>
      </c>
      <c r="AI32" s="116"/>
      <c r="AJ32" s="116">
        <f t="shared" si="1"/>
        <v>0</v>
      </c>
    </row>
    <row r="33" spans="1:36" s="21" customFormat="1" ht="30.75" customHeight="1" x14ac:dyDescent="0.2">
      <c r="A33" s="17"/>
      <c r="B33" s="89">
        <v>27</v>
      </c>
      <c r="C33" s="13"/>
      <c r="D33" s="13"/>
      <c r="E33" s="13"/>
      <c r="F33" s="102" t="s">
        <v>112</v>
      </c>
      <c r="G33" s="101">
        <v>5</v>
      </c>
      <c r="H33" s="103"/>
      <c r="I33" s="104"/>
      <c r="J33" s="105"/>
      <c r="K33" s="89"/>
      <c r="L33" s="98"/>
      <c r="M33" s="89"/>
      <c r="N33" s="94"/>
      <c r="O33" s="89"/>
      <c r="P33" s="89"/>
      <c r="Q33" s="89"/>
      <c r="R33" s="89"/>
      <c r="S33" s="89"/>
      <c r="T33" s="89"/>
      <c r="U33" s="89"/>
      <c r="V33" s="15"/>
      <c r="W33" s="95"/>
      <c r="X33" s="89"/>
      <c r="Y33" s="89"/>
      <c r="Z33" s="89"/>
      <c r="AA33" s="89"/>
      <c r="AB33" s="89"/>
      <c r="AC33" s="99"/>
      <c r="AD33" s="100"/>
      <c r="AE33" s="89"/>
      <c r="AF33" s="89"/>
      <c r="AG33" s="89"/>
      <c r="AH33" s="14" t="str">
        <f t="shared" si="0"/>
        <v>DESIERTO</v>
      </c>
      <c r="AI33" s="116"/>
      <c r="AJ33" s="116">
        <f t="shared" si="1"/>
        <v>0</v>
      </c>
    </row>
    <row r="34" spans="1:36" s="21" customFormat="1" ht="39.75" customHeight="1" x14ac:dyDescent="0.2">
      <c r="A34" s="17"/>
      <c r="B34" s="89">
        <v>28</v>
      </c>
      <c r="C34" s="13"/>
      <c r="D34" s="13"/>
      <c r="E34" s="13"/>
      <c r="F34" s="106" t="s">
        <v>113</v>
      </c>
      <c r="G34" s="101">
        <v>10</v>
      </c>
      <c r="H34" s="107"/>
      <c r="I34" s="107"/>
      <c r="J34" s="107"/>
      <c r="K34" s="99"/>
      <c r="L34" s="99"/>
      <c r="M34" s="99"/>
      <c r="N34" s="99"/>
      <c r="O34" s="99"/>
      <c r="P34" s="99"/>
      <c r="Q34" s="99"/>
      <c r="R34" s="99"/>
      <c r="S34" s="99"/>
      <c r="T34" s="99"/>
      <c r="U34" s="99"/>
      <c r="V34" s="13"/>
      <c r="W34" s="95"/>
      <c r="X34" s="99"/>
      <c r="Y34" s="99"/>
      <c r="Z34" s="99"/>
      <c r="AA34" s="99"/>
      <c r="AB34" s="99"/>
      <c r="AC34" s="99"/>
      <c r="AD34" s="100"/>
      <c r="AE34" s="99"/>
      <c r="AF34" s="99"/>
      <c r="AG34" s="99"/>
      <c r="AH34" s="14" t="str">
        <f t="shared" si="0"/>
        <v>DESIERTO</v>
      </c>
      <c r="AI34" s="116"/>
      <c r="AJ34" s="116">
        <f t="shared" si="1"/>
        <v>0</v>
      </c>
    </row>
    <row r="35" spans="1:36" s="21" customFormat="1" ht="30.75" customHeight="1" x14ac:dyDescent="0.15">
      <c r="A35" s="17"/>
      <c r="B35" s="15">
        <v>29</v>
      </c>
      <c r="C35" s="13"/>
      <c r="D35" s="13"/>
      <c r="E35" s="13"/>
      <c r="F35" s="10" t="s">
        <v>114</v>
      </c>
      <c r="G35" s="58">
        <v>1</v>
      </c>
      <c r="H35" s="71"/>
      <c r="I35" s="77">
        <v>284410000</v>
      </c>
      <c r="J35" s="72"/>
      <c r="K35" s="15"/>
      <c r="L35" s="61"/>
      <c r="M35" s="15"/>
      <c r="N35" s="15"/>
      <c r="O35" s="15"/>
      <c r="P35" s="15"/>
      <c r="Q35" s="15"/>
      <c r="R35" s="15"/>
      <c r="S35" s="85">
        <v>582112300</v>
      </c>
      <c r="T35" s="122"/>
      <c r="U35" s="15"/>
      <c r="V35" s="120">
        <v>520057846</v>
      </c>
      <c r="W35" s="85">
        <v>560776010.54999995</v>
      </c>
      <c r="X35" s="15"/>
      <c r="Y35" s="15"/>
      <c r="Z35" s="15"/>
      <c r="AA35" s="15"/>
      <c r="AB35" s="15"/>
      <c r="AC35" s="62"/>
      <c r="AD35" s="66"/>
      <c r="AE35" s="62"/>
      <c r="AF35" s="15"/>
      <c r="AG35" s="86">
        <v>572271000</v>
      </c>
      <c r="AH35" s="14" t="str">
        <f t="shared" si="0"/>
        <v>PRESENTA</v>
      </c>
      <c r="AI35" s="14"/>
      <c r="AJ35" s="14">
        <f t="shared" si="1"/>
        <v>0</v>
      </c>
    </row>
    <row r="36" spans="1:36" s="21" customFormat="1" ht="30.75" customHeight="1" x14ac:dyDescent="0.15">
      <c r="A36" s="17"/>
      <c r="B36" s="15">
        <v>30</v>
      </c>
      <c r="C36" s="13"/>
      <c r="D36" s="13"/>
      <c r="E36" s="13"/>
      <c r="F36" s="48" t="s">
        <v>118</v>
      </c>
      <c r="G36" s="58">
        <v>2</v>
      </c>
      <c r="H36" s="71"/>
      <c r="I36" s="71"/>
      <c r="J36" s="72"/>
      <c r="K36" s="15"/>
      <c r="L36" s="61"/>
      <c r="M36" s="63"/>
      <c r="N36" s="15"/>
      <c r="O36" s="15"/>
      <c r="P36" s="15"/>
      <c r="Q36" s="15"/>
      <c r="R36" s="15"/>
      <c r="S36" s="85">
        <v>19575500</v>
      </c>
      <c r="T36" s="122"/>
      <c r="U36" s="15"/>
      <c r="V36" s="120">
        <v>17488240</v>
      </c>
      <c r="W36" s="62"/>
      <c r="X36" s="15"/>
      <c r="Y36" s="15"/>
      <c r="Z36" s="15"/>
      <c r="AA36" s="15"/>
      <c r="AB36" s="15"/>
      <c r="AC36" s="13"/>
      <c r="AD36" s="66"/>
      <c r="AE36" s="73"/>
      <c r="AF36" s="15"/>
      <c r="AG36" s="86">
        <v>19361300</v>
      </c>
      <c r="AH36" s="14" t="str">
        <f t="shared" si="0"/>
        <v>PRESENTA</v>
      </c>
      <c r="AI36" s="14"/>
      <c r="AJ36" s="14">
        <f t="shared" si="1"/>
        <v>0</v>
      </c>
    </row>
    <row r="37" spans="1:36" s="21" customFormat="1" ht="30.75" customHeight="1" x14ac:dyDescent="0.15">
      <c r="A37" s="17"/>
      <c r="B37" s="10">
        <v>31</v>
      </c>
      <c r="C37" s="13"/>
      <c r="D37" s="13"/>
      <c r="E37" s="13"/>
      <c r="F37" s="10" t="s">
        <v>120</v>
      </c>
      <c r="G37" s="58">
        <v>1</v>
      </c>
      <c r="H37" s="71"/>
      <c r="I37" s="71"/>
      <c r="J37" s="72"/>
      <c r="K37" s="15"/>
      <c r="L37" s="61"/>
      <c r="M37" s="15"/>
      <c r="N37" s="15"/>
      <c r="O37" s="15"/>
      <c r="P37" s="15"/>
      <c r="Q37" s="15"/>
      <c r="R37" s="15"/>
      <c r="S37" s="85">
        <v>2415700</v>
      </c>
      <c r="T37" s="122"/>
      <c r="U37" s="15"/>
      <c r="V37" s="120">
        <v>2157232</v>
      </c>
      <c r="W37" s="15"/>
      <c r="X37" s="15"/>
      <c r="Y37" s="15"/>
      <c r="Z37" s="15"/>
      <c r="AA37" s="15"/>
      <c r="AB37" s="15"/>
      <c r="AC37" s="13"/>
      <c r="AD37" s="66"/>
      <c r="AE37" s="15"/>
      <c r="AF37" s="15"/>
      <c r="AG37" s="86">
        <v>2356200</v>
      </c>
      <c r="AH37" s="14" t="str">
        <f t="shared" si="0"/>
        <v>PRESENTA</v>
      </c>
      <c r="AI37" s="14"/>
      <c r="AJ37" s="34">
        <f t="shared" si="1"/>
        <v>0</v>
      </c>
    </row>
    <row r="38" spans="1:36" s="21" customFormat="1" ht="30.75" customHeight="1" x14ac:dyDescent="0.15">
      <c r="A38" s="17"/>
      <c r="B38" s="47">
        <v>32</v>
      </c>
      <c r="C38" s="13"/>
      <c r="D38" s="13"/>
      <c r="E38" s="13"/>
      <c r="F38" s="47" t="s">
        <v>121</v>
      </c>
      <c r="G38" s="58">
        <v>2</v>
      </c>
      <c r="H38" s="71"/>
      <c r="I38" s="71"/>
      <c r="J38" s="72"/>
      <c r="K38" s="15"/>
      <c r="L38" s="61"/>
      <c r="M38" s="15"/>
      <c r="N38" s="15"/>
      <c r="O38" s="15"/>
      <c r="P38" s="15"/>
      <c r="Q38" s="15"/>
      <c r="R38" s="15"/>
      <c r="S38" s="85">
        <v>1749300</v>
      </c>
      <c r="T38" s="15"/>
      <c r="U38" s="15"/>
      <c r="V38" s="15"/>
      <c r="W38" s="15"/>
      <c r="X38" s="15"/>
      <c r="Y38" s="15"/>
      <c r="Z38" s="15"/>
      <c r="AA38" s="15"/>
      <c r="AB38" s="15"/>
      <c r="AC38" s="13"/>
      <c r="AD38" s="66"/>
      <c r="AE38" s="15"/>
      <c r="AF38" s="15"/>
      <c r="AG38" s="86">
        <v>1713600</v>
      </c>
      <c r="AH38" s="14" t="str">
        <f t="shared" si="0"/>
        <v>PRESENTA</v>
      </c>
      <c r="AI38" s="14"/>
      <c r="AJ38" s="34">
        <f t="shared" si="1"/>
        <v>0</v>
      </c>
    </row>
    <row r="39" spans="1:36" s="21" customFormat="1" ht="30.75" customHeight="1" x14ac:dyDescent="0.15">
      <c r="A39" s="17"/>
      <c r="B39" s="15">
        <v>33</v>
      </c>
      <c r="C39" s="13"/>
      <c r="D39" s="13"/>
      <c r="E39" s="13"/>
      <c r="F39" s="49" t="s">
        <v>122</v>
      </c>
      <c r="G39" s="58">
        <v>1</v>
      </c>
      <c r="H39" s="69"/>
      <c r="I39" s="69"/>
      <c r="J39" s="70"/>
      <c r="K39" s="15"/>
      <c r="L39" s="61"/>
      <c r="M39" s="15"/>
      <c r="N39" s="15"/>
      <c r="O39" s="15"/>
      <c r="P39" s="15"/>
      <c r="Q39" s="62"/>
      <c r="R39" s="15"/>
      <c r="S39" s="85">
        <v>874650</v>
      </c>
      <c r="T39" s="15"/>
      <c r="U39" s="15"/>
      <c r="V39" s="15"/>
      <c r="W39" s="62"/>
      <c r="X39" s="15"/>
      <c r="Y39" s="15"/>
      <c r="Z39" s="15"/>
      <c r="AA39" s="15"/>
      <c r="AB39" s="15"/>
      <c r="AC39" s="13"/>
      <c r="AD39" s="66"/>
      <c r="AE39" s="73"/>
      <c r="AF39" s="15"/>
      <c r="AG39" s="15"/>
      <c r="AH39" s="14" t="str">
        <f t="shared" ref="AH39:AH70" si="2">IF(OR(COUNTIF(H39:AG39, "presenta")&gt;0, COUNT(H39:AG39)&gt;0), "PRESENTA", "DESIERTO")</f>
        <v>PRESENTA</v>
      </c>
      <c r="AI39" s="14"/>
      <c r="AJ39" s="14">
        <f t="shared" ref="AJ39:AJ70" si="3">COUNTIF(A39:AG39, "PRESENTA")</f>
        <v>0</v>
      </c>
    </row>
    <row r="40" spans="1:36" s="21" customFormat="1" ht="30.75" customHeight="1" x14ac:dyDescent="0.15">
      <c r="A40" s="17"/>
      <c r="B40" s="15">
        <v>34</v>
      </c>
      <c r="C40" s="13"/>
      <c r="D40" s="13"/>
      <c r="E40" s="13"/>
      <c r="F40" s="10" t="s">
        <v>123</v>
      </c>
      <c r="G40" s="58">
        <v>1</v>
      </c>
      <c r="H40" s="69"/>
      <c r="I40" s="69"/>
      <c r="J40" s="70"/>
      <c r="K40" s="15"/>
      <c r="L40" s="61"/>
      <c r="M40" s="15"/>
      <c r="N40" s="15"/>
      <c r="O40" s="15"/>
      <c r="P40" s="15"/>
      <c r="Q40" s="62"/>
      <c r="R40" s="15"/>
      <c r="S40" s="85">
        <v>922250</v>
      </c>
      <c r="T40" s="15"/>
      <c r="U40" s="15"/>
      <c r="V40" s="15"/>
      <c r="W40" s="62"/>
      <c r="X40" s="15"/>
      <c r="Y40" s="15"/>
      <c r="Z40" s="15"/>
      <c r="AA40" s="15"/>
      <c r="AB40" s="15"/>
      <c r="AC40" s="13"/>
      <c r="AD40" s="66"/>
      <c r="AE40" s="73"/>
      <c r="AF40" s="15"/>
      <c r="AG40" s="15"/>
      <c r="AH40" s="14" t="str">
        <f t="shared" si="2"/>
        <v>PRESENTA</v>
      </c>
      <c r="AI40" s="14"/>
      <c r="AJ40" s="14">
        <f t="shared" si="3"/>
        <v>0</v>
      </c>
    </row>
    <row r="41" spans="1:36" s="21" customFormat="1" ht="30.75" customHeight="1" x14ac:dyDescent="0.15">
      <c r="A41" s="17"/>
      <c r="B41" s="15">
        <v>35</v>
      </c>
      <c r="C41" s="13"/>
      <c r="D41" s="13"/>
      <c r="E41" s="13"/>
      <c r="F41" s="10" t="s">
        <v>124</v>
      </c>
      <c r="G41" s="58">
        <v>1</v>
      </c>
      <c r="H41" s="71"/>
      <c r="I41" s="71"/>
      <c r="J41" s="72"/>
      <c r="K41" s="15"/>
      <c r="L41" s="61"/>
      <c r="M41" s="15"/>
      <c r="N41" s="15"/>
      <c r="O41" s="15"/>
      <c r="P41" s="15"/>
      <c r="Q41" s="62"/>
      <c r="R41" s="15"/>
      <c r="S41" s="85">
        <v>4379200</v>
      </c>
      <c r="T41" s="122"/>
      <c r="U41" s="15"/>
      <c r="V41" s="120">
        <v>3911292</v>
      </c>
      <c r="W41" s="62"/>
      <c r="X41" s="15"/>
      <c r="Y41" s="15"/>
      <c r="Z41" s="15"/>
      <c r="AA41" s="15"/>
      <c r="AB41" s="15"/>
      <c r="AC41" s="13"/>
      <c r="AD41" s="66"/>
      <c r="AE41" s="73"/>
      <c r="AF41" s="15"/>
      <c r="AG41" s="15"/>
      <c r="AH41" s="14" t="str">
        <f t="shared" si="2"/>
        <v>PRESENTA</v>
      </c>
      <c r="AI41" s="14"/>
      <c r="AJ41" s="14">
        <f t="shared" si="3"/>
        <v>0</v>
      </c>
    </row>
    <row r="42" spans="1:36" s="21" customFormat="1" ht="30.75" customHeight="1" x14ac:dyDescent="0.15">
      <c r="A42" s="17"/>
      <c r="B42" s="15">
        <v>36</v>
      </c>
      <c r="C42" s="13"/>
      <c r="D42" s="13"/>
      <c r="E42" s="13"/>
      <c r="F42" s="10" t="s">
        <v>125</v>
      </c>
      <c r="G42" s="58">
        <v>1</v>
      </c>
      <c r="H42" s="71"/>
      <c r="I42" s="71"/>
      <c r="J42" s="72"/>
      <c r="K42" s="15"/>
      <c r="L42" s="61"/>
      <c r="M42" s="15"/>
      <c r="N42" s="15"/>
      <c r="O42" s="15"/>
      <c r="P42" s="15"/>
      <c r="Q42" s="62"/>
      <c r="R42" s="15"/>
      <c r="S42" s="85">
        <v>3117800</v>
      </c>
      <c r="T42" s="122"/>
      <c r="U42" s="15"/>
      <c r="V42" s="120">
        <v>2785552</v>
      </c>
      <c r="W42" s="62"/>
      <c r="X42" s="15"/>
      <c r="Y42" s="15"/>
      <c r="Z42" s="15"/>
      <c r="AA42" s="15"/>
      <c r="AB42" s="15"/>
      <c r="AC42" s="13"/>
      <c r="AD42" s="66"/>
      <c r="AE42" s="73"/>
      <c r="AF42" s="15"/>
      <c r="AG42" s="15"/>
      <c r="AH42" s="14" t="str">
        <f t="shared" si="2"/>
        <v>PRESENTA</v>
      </c>
      <c r="AI42" s="14"/>
      <c r="AJ42" s="14">
        <f t="shared" si="3"/>
        <v>0</v>
      </c>
    </row>
    <row r="43" spans="1:36" s="21" customFormat="1" ht="30.75" customHeight="1" x14ac:dyDescent="0.15">
      <c r="A43" s="17"/>
      <c r="B43" s="15">
        <v>37</v>
      </c>
      <c r="C43" s="13"/>
      <c r="D43" s="13"/>
      <c r="E43" s="13"/>
      <c r="F43" s="10" t="s">
        <v>126</v>
      </c>
      <c r="G43" s="58">
        <v>1</v>
      </c>
      <c r="H43" s="71"/>
      <c r="I43" s="71"/>
      <c r="J43" s="72"/>
      <c r="K43" s="15"/>
      <c r="L43" s="61"/>
      <c r="M43" s="15"/>
      <c r="N43" s="15"/>
      <c r="O43" s="15"/>
      <c r="P43" s="15"/>
      <c r="Q43" s="62"/>
      <c r="R43" s="15"/>
      <c r="S43" s="85">
        <v>2992850</v>
      </c>
      <c r="T43" s="122"/>
      <c r="U43" s="15"/>
      <c r="V43" s="120">
        <v>2670360</v>
      </c>
      <c r="W43" s="62"/>
      <c r="X43" s="15"/>
      <c r="Y43" s="15"/>
      <c r="Z43" s="15"/>
      <c r="AA43" s="15"/>
      <c r="AB43" s="15"/>
      <c r="AC43" s="13"/>
      <c r="AD43" s="66"/>
      <c r="AE43" s="62"/>
      <c r="AF43" s="15"/>
      <c r="AG43" s="15"/>
      <c r="AH43" s="14" t="str">
        <f t="shared" si="2"/>
        <v>PRESENTA</v>
      </c>
      <c r="AI43" s="14"/>
      <c r="AJ43" s="14">
        <f t="shared" si="3"/>
        <v>0</v>
      </c>
    </row>
    <row r="44" spans="1:36" s="21" customFormat="1" ht="30.75" customHeight="1" x14ac:dyDescent="0.15">
      <c r="A44" s="17"/>
      <c r="B44" s="15">
        <v>38</v>
      </c>
      <c r="C44" s="13"/>
      <c r="D44" s="13"/>
      <c r="E44" s="13"/>
      <c r="F44" s="10" t="s">
        <v>128</v>
      </c>
      <c r="G44" s="58">
        <v>1</v>
      </c>
      <c r="H44" s="71"/>
      <c r="I44" s="71"/>
      <c r="J44" s="72"/>
      <c r="K44" s="15"/>
      <c r="L44" s="61"/>
      <c r="M44" s="15"/>
      <c r="N44" s="15"/>
      <c r="O44" s="15"/>
      <c r="P44" s="15"/>
      <c r="Q44" s="62"/>
      <c r="R44" s="15"/>
      <c r="S44" s="85">
        <v>4593400</v>
      </c>
      <c r="T44" s="15"/>
      <c r="U44" s="15"/>
      <c r="V44" s="15"/>
      <c r="W44" s="62"/>
      <c r="X44" s="15"/>
      <c r="Y44" s="15"/>
      <c r="Z44" s="15"/>
      <c r="AA44" s="15"/>
      <c r="AB44" s="15"/>
      <c r="AC44" s="13"/>
      <c r="AD44" s="66"/>
      <c r="AE44" s="73"/>
      <c r="AF44" s="15"/>
      <c r="AG44" s="86">
        <v>4581500</v>
      </c>
      <c r="AH44" s="14" t="str">
        <f t="shared" si="2"/>
        <v>PRESENTA</v>
      </c>
      <c r="AI44" s="14"/>
      <c r="AJ44" s="14">
        <f t="shared" si="3"/>
        <v>0</v>
      </c>
    </row>
    <row r="45" spans="1:36" s="21" customFormat="1" ht="30.75" customHeight="1" x14ac:dyDescent="0.15">
      <c r="A45" s="17"/>
      <c r="B45" s="15">
        <v>39</v>
      </c>
      <c r="C45" s="13"/>
      <c r="D45" s="13"/>
      <c r="E45" s="13"/>
      <c r="F45" s="10" t="s">
        <v>129</v>
      </c>
      <c r="G45" s="58">
        <v>1</v>
      </c>
      <c r="H45" s="71"/>
      <c r="I45" s="71"/>
      <c r="J45" s="72"/>
      <c r="K45" s="15"/>
      <c r="L45" s="61"/>
      <c r="M45" s="15"/>
      <c r="N45" s="15"/>
      <c r="O45" s="15"/>
      <c r="P45" s="15"/>
      <c r="Q45" s="62"/>
      <c r="R45" s="15"/>
      <c r="S45" s="85">
        <v>1309000</v>
      </c>
      <c r="T45" s="122"/>
      <c r="U45" s="15"/>
      <c r="V45" s="120">
        <v>1167628</v>
      </c>
      <c r="W45" s="62"/>
      <c r="X45" s="15"/>
      <c r="Y45" s="15"/>
      <c r="Z45" s="15"/>
      <c r="AA45" s="15"/>
      <c r="AB45" s="15"/>
      <c r="AC45" s="13"/>
      <c r="AD45" s="66"/>
      <c r="AE45" s="73"/>
      <c r="AF45" s="15"/>
      <c r="AG45" s="15"/>
      <c r="AH45" s="14" t="str">
        <f t="shared" si="2"/>
        <v>PRESENTA</v>
      </c>
      <c r="AI45" s="14"/>
      <c r="AJ45" s="14">
        <f t="shared" si="3"/>
        <v>0</v>
      </c>
    </row>
    <row r="46" spans="1:36" s="21" customFormat="1" ht="30.75" customHeight="1" x14ac:dyDescent="0.15">
      <c r="A46" s="17"/>
      <c r="B46" s="15">
        <v>40</v>
      </c>
      <c r="C46" s="13"/>
      <c r="D46" s="13"/>
      <c r="E46" s="19"/>
      <c r="F46" s="10" t="s">
        <v>130</v>
      </c>
      <c r="G46" s="58">
        <v>1</v>
      </c>
      <c r="H46" s="74"/>
      <c r="I46" s="74"/>
      <c r="J46" s="68"/>
      <c r="K46" s="15"/>
      <c r="L46" s="61"/>
      <c r="M46" s="15"/>
      <c r="N46" s="15"/>
      <c r="O46" s="15"/>
      <c r="P46" s="15"/>
      <c r="Q46" s="62"/>
      <c r="R46" s="15"/>
      <c r="S46" s="85">
        <v>3153500</v>
      </c>
      <c r="T46" s="15"/>
      <c r="U46" s="15"/>
      <c r="V46" s="15"/>
      <c r="W46" s="62"/>
      <c r="X46" s="15"/>
      <c r="Y46" s="15"/>
      <c r="Z46" s="15"/>
      <c r="AA46" s="15"/>
      <c r="AB46" s="15"/>
      <c r="AC46" s="13"/>
      <c r="AD46" s="66"/>
      <c r="AE46" s="73"/>
      <c r="AF46" s="15"/>
      <c r="AG46" s="15"/>
      <c r="AH46" s="14" t="str">
        <f t="shared" si="2"/>
        <v>PRESENTA</v>
      </c>
      <c r="AI46" s="14"/>
      <c r="AJ46" s="14">
        <f t="shared" si="3"/>
        <v>0</v>
      </c>
    </row>
    <row r="47" spans="1:36" s="21" customFormat="1" ht="30.75" customHeight="1" x14ac:dyDescent="0.15">
      <c r="A47" s="17"/>
      <c r="B47" s="15">
        <v>41</v>
      </c>
      <c r="C47" s="13"/>
      <c r="D47" s="13"/>
      <c r="E47" s="13"/>
      <c r="F47" s="10" t="s">
        <v>131</v>
      </c>
      <c r="G47" s="58">
        <v>2</v>
      </c>
      <c r="H47" s="71"/>
      <c r="I47" s="71"/>
      <c r="J47" s="72"/>
      <c r="K47" s="15"/>
      <c r="L47" s="61"/>
      <c r="M47" s="15"/>
      <c r="N47" s="15"/>
      <c r="O47" s="15"/>
      <c r="P47" s="15"/>
      <c r="Q47" s="62"/>
      <c r="R47" s="15"/>
      <c r="S47" s="85">
        <v>100685900</v>
      </c>
      <c r="T47" s="122"/>
      <c r="U47" s="15"/>
      <c r="V47" s="120">
        <v>89954480</v>
      </c>
      <c r="W47" s="62"/>
      <c r="X47" s="15"/>
      <c r="Y47" s="15"/>
      <c r="Z47" s="15"/>
      <c r="AA47" s="15"/>
      <c r="AB47" s="15"/>
      <c r="AC47" s="13"/>
      <c r="AD47" s="66"/>
      <c r="AE47" s="73"/>
      <c r="AF47" s="15"/>
      <c r="AG47" s="86">
        <v>98996100</v>
      </c>
      <c r="AH47" s="14" t="str">
        <f t="shared" si="2"/>
        <v>PRESENTA</v>
      </c>
      <c r="AI47" s="14"/>
      <c r="AJ47" s="14">
        <f t="shared" si="3"/>
        <v>0</v>
      </c>
    </row>
    <row r="48" spans="1:36" s="21" customFormat="1" ht="30.75" customHeight="1" x14ac:dyDescent="0.15">
      <c r="A48" s="17"/>
      <c r="B48" s="15">
        <v>42</v>
      </c>
      <c r="C48" s="13"/>
      <c r="D48" s="13"/>
      <c r="E48" s="13"/>
      <c r="F48" s="10" t="s">
        <v>132</v>
      </c>
      <c r="G48" s="58">
        <v>1</v>
      </c>
      <c r="H48" s="71"/>
      <c r="I48" s="71"/>
      <c r="J48" s="72"/>
      <c r="K48" s="15"/>
      <c r="L48" s="61"/>
      <c r="M48" s="15"/>
      <c r="N48" s="15"/>
      <c r="O48" s="15"/>
      <c r="P48" s="15"/>
      <c r="Q48" s="62"/>
      <c r="R48" s="15"/>
      <c r="S48" s="85">
        <v>3944850</v>
      </c>
      <c r="T48" s="15"/>
      <c r="U48" s="15"/>
      <c r="V48" s="15"/>
      <c r="W48" s="62"/>
      <c r="X48" s="15"/>
      <c r="Y48" s="15"/>
      <c r="Z48" s="15"/>
      <c r="AA48" s="15"/>
      <c r="AB48" s="15"/>
      <c r="AC48" s="13"/>
      <c r="AD48" s="66"/>
      <c r="AE48" s="73"/>
      <c r="AF48" s="15"/>
      <c r="AG48" s="15"/>
      <c r="AH48" s="14" t="str">
        <f t="shared" si="2"/>
        <v>PRESENTA</v>
      </c>
      <c r="AI48" s="14"/>
      <c r="AJ48" s="14">
        <f t="shared" si="3"/>
        <v>0</v>
      </c>
    </row>
    <row r="49" spans="1:36" s="21" customFormat="1" ht="30.75" customHeight="1" x14ac:dyDescent="0.15">
      <c r="A49" s="17"/>
      <c r="B49" s="15">
        <v>43</v>
      </c>
      <c r="C49" s="13"/>
      <c r="D49" s="13"/>
      <c r="E49" s="13"/>
      <c r="F49" s="10" t="s">
        <v>133</v>
      </c>
      <c r="G49" s="58">
        <v>1</v>
      </c>
      <c r="H49" s="71"/>
      <c r="I49" s="71"/>
      <c r="J49" s="72"/>
      <c r="K49" s="15"/>
      <c r="L49" s="61"/>
      <c r="M49" s="15"/>
      <c r="N49" s="15"/>
      <c r="O49" s="15"/>
      <c r="P49" s="15"/>
      <c r="Q49" s="62"/>
      <c r="R49" s="63"/>
      <c r="S49" s="85">
        <v>3373650</v>
      </c>
      <c r="T49" s="15"/>
      <c r="U49" s="15"/>
      <c r="V49" s="15"/>
      <c r="W49" s="62"/>
      <c r="X49" s="15"/>
      <c r="Y49" s="15"/>
      <c r="Z49" s="15"/>
      <c r="AA49" s="15"/>
      <c r="AB49" s="15"/>
      <c r="AC49" s="13"/>
      <c r="AD49" s="66"/>
      <c r="AE49" s="15"/>
      <c r="AF49" s="15"/>
      <c r="AG49" s="15"/>
      <c r="AH49" s="14" t="str">
        <f t="shared" si="2"/>
        <v>PRESENTA</v>
      </c>
      <c r="AI49" s="14"/>
      <c r="AJ49" s="14">
        <f t="shared" si="3"/>
        <v>0</v>
      </c>
    </row>
    <row r="50" spans="1:36" s="21" customFormat="1" ht="30.75" customHeight="1" x14ac:dyDescent="0.15">
      <c r="A50" s="17"/>
      <c r="B50" s="15">
        <v>44</v>
      </c>
      <c r="C50" s="13"/>
      <c r="D50" s="13"/>
      <c r="E50" s="13"/>
      <c r="F50" s="10" t="s">
        <v>134</v>
      </c>
      <c r="G50" s="58">
        <v>1</v>
      </c>
      <c r="H50" s="71"/>
      <c r="I50" s="71"/>
      <c r="J50" s="72"/>
      <c r="K50" s="15"/>
      <c r="L50" s="61"/>
      <c r="M50" s="15"/>
      <c r="N50" s="15"/>
      <c r="O50" s="15"/>
      <c r="P50" s="15"/>
      <c r="Q50" s="62"/>
      <c r="R50" s="15"/>
      <c r="S50" s="85">
        <v>2516850</v>
      </c>
      <c r="T50" s="15"/>
      <c r="U50" s="15"/>
      <c r="V50" s="15"/>
      <c r="W50" s="62"/>
      <c r="X50" s="15"/>
      <c r="Y50" s="15"/>
      <c r="Z50" s="15"/>
      <c r="AA50" s="15"/>
      <c r="AB50" s="15"/>
      <c r="AC50" s="13"/>
      <c r="AD50" s="66"/>
      <c r="AE50" s="15"/>
      <c r="AF50" s="15"/>
      <c r="AG50" s="15"/>
      <c r="AH50" s="14" t="str">
        <f t="shared" si="2"/>
        <v>PRESENTA</v>
      </c>
      <c r="AI50" s="14"/>
      <c r="AJ50" s="14">
        <f t="shared" si="3"/>
        <v>0</v>
      </c>
    </row>
    <row r="51" spans="1:36" s="21" customFormat="1" ht="30.75" customHeight="1" x14ac:dyDescent="0.15">
      <c r="A51" s="17"/>
      <c r="B51" s="15">
        <v>45</v>
      </c>
      <c r="C51" s="13"/>
      <c r="D51" s="13"/>
      <c r="E51" s="13"/>
      <c r="F51" s="10" t="s">
        <v>135</v>
      </c>
      <c r="G51" s="58">
        <v>1</v>
      </c>
      <c r="H51" s="71"/>
      <c r="I51" s="71"/>
      <c r="J51" s="72"/>
      <c r="K51" s="15"/>
      <c r="L51" s="61"/>
      <c r="M51" s="15"/>
      <c r="N51" s="15"/>
      <c r="O51" s="15"/>
      <c r="P51" s="15"/>
      <c r="Q51" s="62"/>
      <c r="R51" s="15"/>
      <c r="S51" s="85">
        <v>6253450</v>
      </c>
      <c r="T51" s="122"/>
      <c r="U51" s="15"/>
      <c r="V51" s="120">
        <v>5586812</v>
      </c>
      <c r="W51" s="62"/>
      <c r="X51" s="15"/>
      <c r="Y51" s="15"/>
      <c r="Z51" s="15"/>
      <c r="AA51" s="15"/>
      <c r="AB51" s="15"/>
      <c r="AC51" s="62"/>
      <c r="AD51" s="66"/>
      <c r="AE51" s="73"/>
      <c r="AF51" s="15"/>
      <c r="AG51" s="86">
        <v>6223700</v>
      </c>
      <c r="AH51" s="14" t="str">
        <f t="shared" si="2"/>
        <v>PRESENTA</v>
      </c>
      <c r="AI51" s="14"/>
      <c r="AJ51" s="14">
        <f t="shared" si="3"/>
        <v>0</v>
      </c>
    </row>
    <row r="52" spans="1:36" s="21" customFormat="1" ht="30.75" customHeight="1" x14ac:dyDescent="0.15">
      <c r="A52" s="17"/>
      <c r="B52" s="15">
        <v>46</v>
      </c>
      <c r="C52" s="13"/>
      <c r="D52" s="13"/>
      <c r="E52" s="13"/>
      <c r="F52" s="10" t="s">
        <v>137</v>
      </c>
      <c r="G52" s="58">
        <v>1</v>
      </c>
      <c r="H52" s="71"/>
      <c r="I52" s="71"/>
      <c r="J52" s="72"/>
      <c r="K52" s="15"/>
      <c r="L52" s="61"/>
      <c r="M52" s="15"/>
      <c r="N52" s="15"/>
      <c r="O52" s="15"/>
      <c r="P52" s="62"/>
      <c r="Q52" s="62"/>
      <c r="R52" s="15"/>
      <c r="S52" s="85">
        <v>6039250</v>
      </c>
      <c r="T52" s="15"/>
      <c r="U52" s="15"/>
      <c r="V52" s="15"/>
      <c r="W52" s="62"/>
      <c r="X52" s="15"/>
      <c r="Y52" s="15"/>
      <c r="Z52" s="15"/>
      <c r="AA52" s="15"/>
      <c r="AB52" s="15"/>
      <c r="AC52" s="62"/>
      <c r="AD52" s="66"/>
      <c r="AE52" s="15"/>
      <c r="AF52" s="15"/>
      <c r="AG52" s="15"/>
      <c r="AH52" s="14" t="str">
        <f t="shared" si="2"/>
        <v>PRESENTA</v>
      </c>
      <c r="AI52" s="14"/>
      <c r="AJ52" s="14">
        <f t="shared" si="3"/>
        <v>0</v>
      </c>
    </row>
    <row r="53" spans="1:36" s="21" customFormat="1" ht="30.75" customHeight="1" x14ac:dyDescent="0.15">
      <c r="A53" s="17"/>
      <c r="B53" s="15">
        <v>47</v>
      </c>
      <c r="C53" s="13"/>
      <c r="D53" s="13"/>
      <c r="E53" s="13"/>
      <c r="F53" s="10" t="s">
        <v>138</v>
      </c>
      <c r="G53" s="58">
        <v>1</v>
      </c>
      <c r="H53" s="71"/>
      <c r="I53" s="71"/>
      <c r="J53" s="72"/>
      <c r="K53" s="15"/>
      <c r="L53" s="61"/>
      <c r="M53" s="15"/>
      <c r="N53" s="15"/>
      <c r="O53" s="15"/>
      <c r="P53" s="15"/>
      <c r="Q53" s="62"/>
      <c r="R53" s="15"/>
      <c r="S53" s="85">
        <v>3570000</v>
      </c>
      <c r="T53" s="15"/>
      <c r="U53" s="15"/>
      <c r="V53" s="15"/>
      <c r="W53" s="62"/>
      <c r="X53" s="15"/>
      <c r="Y53" s="15"/>
      <c r="Z53" s="15"/>
      <c r="AA53" s="15"/>
      <c r="AB53" s="15"/>
      <c r="AC53" s="62"/>
      <c r="AD53" s="66"/>
      <c r="AE53" s="73"/>
      <c r="AF53" s="15"/>
      <c r="AG53" s="86">
        <v>3391500</v>
      </c>
      <c r="AH53" s="14" t="str">
        <f t="shared" si="2"/>
        <v>PRESENTA</v>
      </c>
      <c r="AI53" s="14"/>
      <c r="AJ53" s="14">
        <f t="shared" si="3"/>
        <v>0</v>
      </c>
    </row>
    <row r="54" spans="1:36" s="21" customFormat="1" ht="30.75" customHeight="1" x14ac:dyDescent="0.15">
      <c r="A54" s="17"/>
      <c r="B54" s="15">
        <v>48</v>
      </c>
      <c r="C54" s="13"/>
      <c r="D54" s="13"/>
      <c r="E54" s="13"/>
      <c r="F54" s="10" t="s">
        <v>139</v>
      </c>
      <c r="G54" s="58">
        <v>1</v>
      </c>
      <c r="H54" s="71"/>
      <c r="I54" s="71"/>
      <c r="J54" s="72"/>
      <c r="K54" s="15"/>
      <c r="L54" s="61"/>
      <c r="M54" s="15"/>
      <c r="N54" s="15"/>
      <c r="O54" s="15"/>
      <c r="P54" s="15"/>
      <c r="Q54" s="62"/>
      <c r="R54" s="15"/>
      <c r="S54" s="85">
        <v>3111850</v>
      </c>
      <c r="T54" s="15"/>
      <c r="U54" s="15"/>
      <c r="V54" s="15"/>
      <c r="W54" s="62"/>
      <c r="X54" s="15"/>
      <c r="Y54" s="15"/>
      <c r="Z54" s="15"/>
      <c r="AA54" s="15"/>
      <c r="AB54" s="15"/>
      <c r="AC54" s="13"/>
      <c r="AD54" s="66"/>
      <c r="AE54" s="73"/>
      <c r="AF54" s="15"/>
      <c r="AG54" s="15"/>
      <c r="AH54" s="14" t="str">
        <f t="shared" si="2"/>
        <v>PRESENTA</v>
      </c>
      <c r="AI54" s="14"/>
      <c r="AJ54" s="14">
        <f t="shared" si="3"/>
        <v>0</v>
      </c>
    </row>
    <row r="55" spans="1:36" s="21" customFormat="1" ht="30.75" customHeight="1" x14ac:dyDescent="0.15">
      <c r="A55" s="17"/>
      <c r="B55" s="15">
        <v>49</v>
      </c>
      <c r="C55" s="13"/>
      <c r="D55" s="13"/>
      <c r="E55" s="13"/>
      <c r="F55" s="50" t="s">
        <v>140</v>
      </c>
      <c r="G55" s="58">
        <v>1</v>
      </c>
      <c r="H55" s="71"/>
      <c r="I55" s="71"/>
      <c r="J55" s="72"/>
      <c r="K55" s="15"/>
      <c r="L55" s="61"/>
      <c r="M55" s="15"/>
      <c r="N55" s="15"/>
      <c r="O55" s="15"/>
      <c r="P55" s="15"/>
      <c r="Q55" s="62"/>
      <c r="R55" s="15"/>
      <c r="S55" s="85">
        <v>3694950</v>
      </c>
      <c r="T55" s="122"/>
      <c r="U55" s="15"/>
      <c r="V55" s="120">
        <v>3298680</v>
      </c>
      <c r="W55" s="62"/>
      <c r="X55" s="15"/>
      <c r="Y55" s="15"/>
      <c r="Z55" s="15"/>
      <c r="AA55" s="15"/>
      <c r="AB55" s="15"/>
      <c r="AC55" s="13"/>
      <c r="AD55" s="66"/>
      <c r="AE55" s="15"/>
      <c r="AF55" s="15"/>
      <c r="AG55" s="86">
        <v>3474800</v>
      </c>
      <c r="AH55" s="14" t="str">
        <f t="shared" si="2"/>
        <v>PRESENTA</v>
      </c>
      <c r="AI55" s="14"/>
      <c r="AJ55" s="14">
        <f t="shared" si="3"/>
        <v>0</v>
      </c>
    </row>
    <row r="56" spans="1:36" s="21" customFormat="1" ht="30.75" customHeight="1" x14ac:dyDescent="0.15">
      <c r="A56" s="17"/>
      <c r="B56" s="15">
        <v>50</v>
      </c>
      <c r="C56" s="13"/>
      <c r="D56" s="13"/>
      <c r="E56" s="13"/>
      <c r="F56" s="51" t="s">
        <v>141</v>
      </c>
      <c r="G56" s="58">
        <v>1</v>
      </c>
      <c r="H56" s="71"/>
      <c r="I56" s="71"/>
      <c r="J56" s="72"/>
      <c r="K56" s="15"/>
      <c r="L56" s="61"/>
      <c r="M56" s="15"/>
      <c r="N56" s="15"/>
      <c r="O56" s="15"/>
      <c r="P56" s="15"/>
      <c r="Q56" s="62"/>
      <c r="R56" s="15"/>
      <c r="S56" s="85">
        <v>2350250</v>
      </c>
      <c r="T56" s="15"/>
      <c r="U56" s="15"/>
      <c r="V56" s="15"/>
      <c r="W56" s="62"/>
      <c r="X56" s="15"/>
      <c r="Y56" s="15"/>
      <c r="Z56" s="15"/>
      <c r="AA56" s="15"/>
      <c r="AB56" s="15"/>
      <c r="AC56" s="13"/>
      <c r="AD56" s="66"/>
      <c r="AE56" s="73"/>
      <c r="AF56" s="15"/>
      <c r="AG56" s="15"/>
      <c r="AH56" s="14" t="str">
        <f t="shared" si="2"/>
        <v>PRESENTA</v>
      </c>
      <c r="AI56" s="14"/>
      <c r="AJ56" s="14">
        <f t="shared" si="3"/>
        <v>0</v>
      </c>
    </row>
    <row r="57" spans="1:36" s="21" customFormat="1" ht="30.75" customHeight="1" x14ac:dyDescent="0.15">
      <c r="A57" s="17"/>
      <c r="B57" s="15">
        <v>51</v>
      </c>
      <c r="C57" s="13"/>
      <c r="D57" s="13"/>
      <c r="E57" s="13"/>
      <c r="F57" s="50" t="s">
        <v>142</v>
      </c>
      <c r="G57" s="58">
        <v>1</v>
      </c>
      <c r="H57" s="71"/>
      <c r="I57" s="71"/>
      <c r="J57" s="72"/>
      <c r="K57" s="15"/>
      <c r="L57" s="61"/>
      <c r="M57" s="15"/>
      <c r="N57" s="15"/>
      <c r="O57" s="15"/>
      <c r="P57" s="15"/>
      <c r="Q57" s="62"/>
      <c r="R57" s="15"/>
      <c r="S57" s="85">
        <v>2885750</v>
      </c>
      <c r="T57" s="122"/>
      <c r="U57" s="15"/>
      <c r="V57" s="120">
        <v>2576112</v>
      </c>
      <c r="W57" s="62"/>
      <c r="X57" s="15"/>
      <c r="Y57" s="15"/>
      <c r="Z57" s="15"/>
      <c r="AA57" s="15"/>
      <c r="AB57" s="15"/>
      <c r="AC57" s="13"/>
      <c r="AD57" s="66"/>
      <c r="AE57" s="15"/>
      <c r="AF57" s="15"/>
      <c r="AG57" s="86">
        <v>2796500</v>
      </c>
      <c r="AH57" s="14" t="str">
        <f t="shared" si="2"/>
        <v>PRESENTA</v>
      </c>
      <c r="AI57" s="14"/>
      <c r="AJ57" s="14">
        <f t="shared" si="3"/>
        <v>0</v>
      </c>
    </row>
    <row r="58" spans="1:36" s="21" customFormat="1" ht="30.75" customHeight="1" x14ac:dyDescent="0.15">
      <c r="A58" s="17"/>
      <c r="B58" s="15">
        <v>52</v>
      </c>
      <c r="C58" s="13"/>
      <c r="D58" s="13"/>
      <c r="E58" s="13"/>
      <c r="F58" s="50" t="s">
        <v>143</v>
      </c>
      <c r="G58" s="58">
        <v>1</v>
      </c>
      <c r="H58" s="71"/>
      <c r="I58" s="71"/>
      <c r="J58" s="72"/>
      <c r="K58" s="15"/>
      <c r="L58" s="61"/>
      <c r="M58" s="15"/>
      <c r="N58" s="15"/>
      <c r="O58" s="15"/>
      <c r="P58" s="15"/>
      <c r="Q58" s="62"/>
      <c r="R58" s="15"/>
      <c r="S58" s="85">
        <v>3421250</v>
      </c>
      <c r="T58" s="15"/>
      <c r="U58" s="15"/>
      <c r="V58" s="15"/>
      <c r="W58" s="62"/>
      <c r="X58" s="15"/>
      <c r="Y58" s="15"/>
      <c r="Z58" s="15"/>
      <c r="AA58" s="15"/>
      <c r="AB58" s="15"/>
      <c r="AC58" s="62"/>
      <c r="AD58" s="66"/>
      <c r="AE58" s="73"/>
      <c r="AF58" s="62"/>
      <c r="AG58" s="15"/>
      <c r="AH58" s="14" t="str">
        <f t="shared" si="2"/>
        <v>PRESENTA</v>
      </c>
      <c r="AI58" s="14"/>
      <c r="AJ58" s="14">
        <f t="shared" si="3"/>
        <v>0</v>
      </c>
    </row>
    <row r="59" spans="1:36" s="21" customFormat="1" ht="30.75" customHeight="1" x14ac:dyDescent="0.15">
      <c r="A59" s="17"/>
      <c r="B59" s="15">
        <v>53</v>
      </c>
      <c r="C59" s="13"/>
      <c r="D59" s="13"/>
      <c r="E59" s="13"/>
      <c r="F59" s="50" t="s">
        <v>144</v>
      </c>
      <c r="G59" s="58">
        <v>1</v>
      </c>
      <c r="H59" s="71"/>
      <c r="I59" s="71"/>
      <c r="J59" s="72"/>
      <c r="K59" s="15"/>
      <c r="L59" s="61"/>
      <c r="M59" s="15"/>
      <c r="N59" s="15"/>
      <c r="O59" s="15"/>
      <c r="P59" s="15"/>
      <c r="Q59" s="62"/>
      <c r="R59" s="15"/>
      <c r="S59" s="85">
        <v>4462500</v>
      </c>
      <c r="T59" s="122"/>
      <c r="U59" s="15"/>
      <c r="V59" s="120">
        <v>3984596</v>
      </c>
      <c r="W59" s="62"/>
      <c r="X59" s="15"/>
      <c r="Y59" s="15"/>
      <c r="Z59" s="15"/>
      <c r="AA59" s="15"/>
      <c r="AB59" s="15"/>
      <c r="AC59" s="62"/>
      <c r="AD59" s="66"/>
      <c r="AE59" s="15"/>
      <c r="AF59" s="15"/>
      <c r="AG59" s="15"/>
      <c r="AH59" s="14" t="str">
        <f t="shared" si="2"/>
        <v>PRESENTA</v>
      </c>
      <c r="AI59" s="14"/>
      <c r="AJ59" s="14">
        <f t="shared" si="3"/>
        <v>0</v>
      </c>
    </row>
    <row r="60" spans="1:36" s="21" customFormat="1" ht="30.75" customHeight="1" x14ac:dyDescent="0.15">
      <c r="A60" s="17"/>
      <c r="B60" s="15">
        <v>54</v>
      </c>
      <c r="C60" s="13"/>
      <c r="D60" s="13"/>
      <c r="E60" s="13"/>
      <c r="F60" s="50" t="s">
        <v>145</v>
      </c>
      <c r="G60" s="58">
        <v>1</v>
      </c>
      <c r="H60" s="71"/>
      <c r="I60" s="71"/>
      <c r="J60" s="72"/>
      <c r="K60" s="15"/>
      <c r="L60" s="61"/>
      <c r="M60" s="15"/>
      <c r="N60" s="15"/>
      <c r="O60" s="15"/>
      <c r="P60" s="15"/>
      <c r="Q60" s="62"/>
      <c r="R60" s="15"/>
      <c r="S60" s="85">
        <v>2606100</v>
      </c>
      <c r="T60" s="15"/>
      <c r="U60" s="62"/>
      <c r="V60" s="15"/>
      <c r="W60" s="62"/>
      <c r="X60" s="15"/>
      <c r="Y60" s="15"/>
      <c r="Z60" s="15"/>
      <c r="AA60" s="62"/>
      <c r="AB60" s="62"/>
      <c r="AC60" s="13"/>
      <c r="AD60" s="66"/>
      <c r="AE60" s="15"/>
      <c r="AF60" s="15"/>
      <c r="AG60" s="15"/>
      <c r="AH60" s="14" t="str">
        <f t="shared" si="2"/>
        <v>PRESENTA</v>
      </c>
      <c r="AI60" s="14"/>
      <c r="AJ60" s="14">
        <f t="shared" si="3"/>
        <v>0</v>
      </c>
    </row>
    <row r="61" spans="1:36" s="21" customFormat="1" ht="30.75" customHeight="1" x14ac:dyDescent="0.15">
      <c r="A61" s="17"/>
      <c r="B61" s="15">
        <v>55</v>
      </c>
      <c r="C61" s="13"/>
      <c r="D61" s="13"/>
      <c r="E61" s="32"/>
      <c r="F61" s="50" t="s">
        <v>146</v>
      </c>
      <c r="G61" s="58">
        <v>1</v>
      </c>
      <c r="H61" s="71"/>
      <c r="I61" s="71"/>
      <c r="J61" s="72"/>
      <c r="K61" s="63"/>
      <c r="L61" s="61"/>
      <c r="M61" s="15"/>
      <c r="N61" s="15"/>
      <c r="O61" s="15"/>
      <c r="P61" s="15"/>
      <c r="Q61" s="62"/>
      <c r="R61" s="15"/>
      <c r="S61" s="85">
        <v>1368500</v>
      </c>
      <c r="T61" s="15"/>
      <c r="U61" s="15"/>
      <c r="V61" s="15"/>
      <c r="W61" s="62"/>
      <c r="X61" s="15"/>
      <c r="Y61" s="15"/>
      <c r="Z61" s="15"/>
      <c r="AA61" s="62"/>
      <c r="AB61" s="62"/>
      <c r="AC61" s="13"/>
      <c r="AD61" s="66"/>
      <c r="AE61" s="15"/>
      <c r="AF61" s="15"/>
      <c r="AG61" s="15"/>
      <c r="AH61" s="14" t="str">
        <f t="shared" si="2"/>
        <v>PRESENTA</v>
      </c>
      <c r="AI61" s="14"/>
      <c r="AJ61" s="14">
        <f t="shared" si="3"/>
        <v>0</v>
      </c>
    </row>
    <row r="62" spans="1:36" s="21" customFormat="1" ht="30.75" customHeight="1" x14ac:dyDescent="0.15">
      <c r="A62" s="17"/>
      <c r="B62" s="15">
        <v>56</v>
      </c>
      <c r="C62" s="13"/>
      <c r="D62" s="13"/>
      <c r="E62" s="32"/>
      <c r="F62" s="50" t="s">
        <v>147</v>
      </c>
      <c r="G62" s="58">
        <v>1</v>
      </c>
      <c r="H62" s="71"/>
      <c r="I62" s="71"/>
      <c r="J62" s="72"/>
      <c r="K62" s="13"/>
      <c r="L62" s="61"/>
      <c r="M62" s="63"/>
      <c r="N62" s="15"/>
      <c r="O62" s="15"/>
      <c r="P62" s="15"/>
      <c r="Q62" s="62"/>
      <c r="R62" s="15"/>
      <c r="S62" s="85">
        <v>4724300</v>
      </c>
      <c r="T62" s="122"/>
      <c r="U62" s="15"/>
      <c r="V62" s="120">
        <v>4220216</v>
      </c>
      <c r="W62" s="62"/>
      <c r="X62" s="15"/>
      <c r="Y62" s="15"/>
      <c r="Z62" s="15"/>
      <c r="AA62" s="15"/>
      <c r="AB62" s="62"/>
      <c r="AC62" s="13"/>
      <c r="AD62" s="66"/>
      <c r="AE62" s="15"/>
      <c r="AF62" s="15"/>
      <c r="AG62" s="86">
        <v>4426800</v>
      </c>
      <c r="AH62" s="14" t="str">
        <f t="shared" si="2"/>
        <v>PRESENTA</v>
      </c>
      <c r="AI62" s="14"/>
      <c r="AJ62" s="14">
        <f t="shared" si="3"/>
        <v>0</v>
      </c>
    </row>
    <row r="63" spans="1:36" s="21" customFormat="1" ht="30.75" customHeight="1" x14ac:dyDescent="0.15">
      <c r="A63" s="17"/>
      <c r="B63" s="15">
        <v>57</v>
      </c>
      <c r="C63" s="13"/>
      <c r="D63" s="13"/>
      <c r="E63" s="32"/>
      <c r="F63" s="50" t="s">
        <v>149</v>
      </c>
      <c r="G63" s="58">
        <v>1</v>
      </c>
      <c r="H63" s="71"/>
      <c r="I63" s="71"/>
      <c r="J63" s="72"/>
      <c r="K63" s="63"/>
      <c r="L63" s="61"/>
      <c r="M63" s="63"/>
      <c r="N63" s="15"/>
      <c r="O63" s="15"/>
      <c r="P63" s="15"/>
      <c r="Q63" s="62"/>
      <c r="R63" s="15"/>
      <c r="S63" s="85">
        <v>2760800</v>
      </c>
      <c r="T63" s="15"/>
      <c r="U63" s="15"/>
      <c r="V63" s="15"/>
      <c r="W63" s="62"/>
      <c r="X63" s="15"/>
      <c r="Y63" s="15"/>
      <c r="Z63" s="15"/>
      <c r="AA63" s="62"/>
      <c r="AB63" s="62"/>
      <c r="AC63" s="13"/>
      <c r="AD63" s="66"/>
      <c r="AE63" s="15"/>
      <c r="AF63" s="15"/>
      <c r="AG63" s="15"/>
      <c r="AH63" s="14" t="str">
        <f t="shared" si="2"/>
        <v>PRESENTA</v>
      </c>
      <c r="AI63" s="14"/>
      <c r="AJ63" s="14">
        <f t="shared" si="3"/>
        <v>0</v>
      </c>
    </row>
    <row r="64" spans="1:36" s="21" customFormat="1" ht="30.75" customHeight="1" x14ac:dyDescent="0.15">
      <c r="A64" s="17"/>
      <c r="B64" s="15">
        <v>58</v>
      </c>
      <c r="C64" s="13"/>
      <c r="D64" s="13"/>
      <c r="E64" s="32"/>
      <c r="F64" s="50" t="s">
        <v>150</v>
      </c>
      <c r="G64" s="58">
        <v>1</v>
      </c>
      <c r="H64" s="71"/>
      <c r="I64" s="71"/>
      <c r="J64" s="72"/>
      <c r="K64" s="13"/>
      <c r="L64" s="61"/>
      <c r="M64" s="63"/>
      <c r="N64" s="15"/>
      <c r="O64" s="15"/>
      <c r="P64" s="15"/>
      <c r="Q64" s="62"/>
      <c r="R64" s="15"/>
      <c r="S64" s="85">
        <v>4950400</v>
      </c>
      <c r="T64" s="15"/>
      <c r="U64" s="15"/>
      <c r="V64" s="15"/>
      <c r="W64" s="62"/>
      <c r="X64" s="15"/>
      <c r="Y64" s="15"/>
      <c r="Z64" s="15"/>
      <c r="AA64" s="62"/>
      <c r="AB64" s="62"/>
      <c r="AC64" s="13"/>
      <c r="AD64" s="66"/>
      <c r="AE64" s="15"/>
      <c r="AF64" s="15"/>
      <c r="AG64" s="15"/>
      <c r="AH64" s="14" t="str">
        <f t="shared" si="2"/>
        <v>PRESENTA</v>
      </c>
      <c r="AI64" s="14"/>
      <c r="AJ64" s="14">
        <f t="shared" si="3"/>
        <v>0</v>
      </c>
    </row>
    <row r="65" spans="1:36" s="21" customFormat="1" ht="30.75" customHeight="1" x14ac:dyDescent="0.15">
      <c r="A65" s="17"/>
      <c r="B65" s="15">
        <v>59</v>
      </c>
      <c r="C65" s="13"/>
      <c r="D65" s="13"/>
      <c r="E65" s="32"/>
      <c r="F65" s="50" t="s">
        <v>151</v>
      </c>
      <c r="G65" s="58">
        <v>1</v>
      </c>
      <c r="H65" s="71"/>
      <c r="I65" s="71"/>
      <c r="J65" s="72"/>
      <c r="K65" s="63"/>
      <c r="L65" s="61"/>
      <c r="M65" s="63"/>
      <c r="N65" s="15"/>
      <c r="O65" s="15"/>
      <c r="P65" s="15"/>
      <c r="Q65" s="62"/>
      <c r="R65" s="15"/>
      <c r="S65" s="85">
        <v>1636250</v>
      </c>
      <c r="T65" s="122"/>
      <c r="U65" s="15"/>
      <c r="V65" s="120">
        <v>1460844</v>
      </c>
      <c r="W65" s="62"/>
      <c r="X65" s="15"/>
      <c r="Y65" s="15"/>
      <c r="Z65" s="15"/>
      <c r="AA65" s="62"/>
      <c r="AB65" s="62"/>
      <c r="AC65" s="13"/>
      <c r="AD65" s="66"/>
      <c r="AE65" s="15"/>
      <c r="AF65" s="15"/>
      <c r="AG65" s="15"/>
      <c r="AH65" s="14" t="str">
        <f t="shared" si="2"/>
        <v>PRESENTA</v>
      </c>
      <c r="AI65" s="14"/>
      <c r="AJ65" s="14">
        <f t="shared" si="3"/>
        <v>0</v>
      </c>
    </row>
    <row r="66" spans="1:36" s="21" customFormat="1" ht="30.75" customHeight="1" x14ac:dyDescent="0.15">
      <c r="A66" s="17"/>
      <c r="B66" s="15">
        <v>60</v>
      </c>
      <c r="C66" s="13"/>
      <c r="D66" s="13"/>
      <c r="E66" s="32"/>
      <c r="F66" s="50" t="s">
        <v>152</v>
      </c>
      <c r="G66" s="58">
        <v>1</v>
      </c>
      <c r="H66" s="71"/>
      <c r="I66" s="71"/>
      <c r="J66" s="72"/>
      <c r="K66" s="63"/>
      <c r="L66" s="61"/>
      <c r="M66" s="63"/>
      <c r="N66" s="15"/>
      <c r="O66" s="15"/>
      <c r="P66" s="15"/>
      <c r="Q66" s="62"/>
      <c r="R66" s="15"/>
      <c r="S66" s="85">
        <v>10537450</v>
      </c>
      <c r="T66" s="122"/>
      <c r="U66" s="15"/>
      <c r="V66" s="120">
        <v>9414328</v>
      </c>
      <c r="W66" s="122"/>
      <c r="X66" s="15"/>
      <c r="Y66" s="15"/>
      <c r="Z66" s="15"/>
      <c r="AA66" s="62"/>
      <c r="AB66" s="62"/>
      <c r="AC66" s="13"/>
      <c r="AD66" s="66"/>
      <c r="AE66" s="15"/>
      <c r="AF66" s="15"/>
      <c r="AG66" s="15"/>
      <c r="AH66" s="14" t="str">
        <f t="shared" si="2"/>
        <v>PRESENTA</v>
      </c>
      <c r="AI66" s="14"/>
      <c r="AJ66" s="14">
        <f t="shared" si="3"/>
        <v>0</v>
      </c>
    </row>
    <row r="67" spans="1:36" s="21" customFormat="1" ht="30.75" customHeight="1" x14ac:dyDescent="0.15">
      <c r="A67" s="17"/>
      <c r="B67" s="15">
        <v>61</v>
      </c>
      <c r="C67" s="13"/>
      <c r="D67" s="13"/>
      <c r="E67" s="32"/>
      <c r="F67" s="50" t="s">
        <v>153</v>
      </c>
      <c r="G67" s="58">
        <v>1</v>
      </c>
      <c r="H67" s="71"/>
      <c r="I67" s="71"/>
      <c r="J67" s="72"/>
      <c r="K67" s="15"/>
      <c r="L67" s="61"/>
      <c r="M67" s="63"/>
      <c r="N67" s="15"/>
      <c r="O67" s="15"/>
      <c r="P67" s="15"/>
      <c r="Q67" s="62"/>
      <c r="R67" s="15"/>
      <c r="S67" s="85">
        <v>225142050</v>
      </c>
      <c r="T67" s="15"/>
      <c r="U67" s="15"/>
      <c r="V67" s="15"/>
      <c r="W67" s="62"/>
      <c r="X67" s="15"/>
      <c r="Y67" s="15"/>
      <c r="Z67" s="15"/>
      <c r="AA67" s="15"/>
      <c r="AB67" s="62"/>
      <c r="AC67" s="13"/>
      <c r="AD67" s="66"/>
      <c r="AE67" s="15"/>
      <c r="AF67" s="15"/>
      <c r="AG67" s="86">
        <v>222625200</v>
      </c>
      <c r="AH67" s="14" t="str">
        <f t="shared" si="2"/>
        <v>PRESENTA</v>
      </c>
      <c r="AI67" s="14"/>
      <c r="AJ67" s="14">
        <f t="shared" si="3"/>
        <v>0</v>
      </c>
    </row>
    <row r="68" spans="1:36" s="21" customFormat="1" ht="30.75" customHeight="1" x14ac:dyDescent="0.15">
      <c r="A68" s="17"/>
      <c r="B68" s="15">
        <v>62</v>
      </c>
      <c r="C68" s="13"/>
      <c r="D68" s="13"/>
      <c r="E68" s="32"/>
      <c r="F68" s="52" t="s">
        <v>157</v>
      </c>
      <c r="G68" s="39">
        <v>1</v>
      </c>
      <c r="H68" s="71"/>
      <c r="I68" s="71"/>
      <c r="J68" s="72"/>
      <c r="K68" s="15"/>
      <c r="L68" s="61"/>
      <c r="M68" s="63"/>
      <c r="N68" s="15"/>
      <c r="O68" s="15"/>
      <c r="P68" s="15"/>
      <c r="Q68" s="62"/>
      <c r="R68" s="15"/>
      <c r="S68" s="15"/>
      <c r="T68" s="122"/>
      <c r="U68" s="15"/>
      <c r="V68" s="120">
        <v>54140501.799999997</v>
      </c>
      <c r="W68" s="62"/>
      <c r="X68" s="15"/>
      <c r="Y68" s="15"/>
      <c r="Z68" s="15"/>
      <c r="AA68" s="86">
        <v>61523000</v>
      </c>
      <c r="AB68" s="62"/>
      <c r="AC68" s="13"/>
      <c r="AD68" s="66"/>
      <c r="AE68" s="15"/>
      <c r="AF68" s="15"/>
      <c r="AG68" s="15"/>
      <c r="AH68" s="14" t="str">
        <f t="shared" si="2"/>
        <v>PRESENTA</v>
      </c>
      <c r="AI68" s="14"/>
      <c r="AJ68" s="14">
        <f t="shared" si="3"/>
        <v>0</v>
      </c>
    </row>
    <row r="69" spans="1:36" s="21" customFormat="1" ht="30.75" customHeight="1" x14ac:dyDescent="0.15">
      <c r="A69" s="17"/>
      <c r="B69" s="15">
        <v>63</v>
      </c>
      <c r="C69" s="13"/>
      <c r="D69" s="13"/>
      <c r="E69" s="32"/>
      <c r="F69" s="50" t="s">
        <v>159</v>
      </c>
      <c r="G69" s="39">
        <v>9</v>
      </c>
      <c r="H69" s="71"/>
      <c r="I69" s="71"/>
      <c r="J69" s="72"/>
      <c r="K69" s="15"/>
      <c r="L69" s="61"/>
      <c r="M69" s="63"/>
      <c r="N69" s="15"/>
      <c r="O69" s="15"/>
      <c r="P69" s="15"/>
      <c r="Q69" s="62"/>
      <c r="R69" s="15"/>
      <c r="S69" s="15"/>
      <c r="T69" s="122"/>
      <c r="U69" s="15"/>
      <c r="V69" s="120">
        <v>73058693.400000006</v>
      </c>
      <c r="W69" s="62"/>
      <c r="X69" s="15"/>
      <c r="Y69" s="15"/>
      <c r="Z69" s="15"/>
      <c r="AA69" s="85">
        <v>76865670</v>
      </c>
      <c r="AB69" s="62"/>
      <c r="AC69" s="13"/>
      <c r="AD69" s="66"/>
      <c r="AE69" s="15"/>
      <c r="AF69" s="15"/>
      <c r="AG69" s="15"/>
      <c r="AH69" s="14" t="str">
        <f t="shared" si="2"/>
        <v>PRESENTA</v>
      </c>
      <c r="AI69" s="14"/>
      <c r="AJ69" s="14">
        <f t="shared" si="3"/>
        <v>0</v>
      </c>
    </row>
    <row r="70" spans="1:36" s="21" customFormat="1" ht="30.75" customHeight="1" x14ac:dyDescent="0.15">
      <c r="A70" s="17"/>
      <c r="B70" s="15">
        <v>64</v>
      </c>
      <c r="C70" s="13"/>
      <c r="D70" s="13"/>
      <c r="E70" s="32"/>
      <c r="F70" s="50" t="s">
        <v>161</v>
      </c>
      <c r="G70" s="39">
        <v>17</v>
      </c>
      <c r="H70" s="71"/>
      <c r="I70" s="71"/>
      <c r="J70" s="72"/>
      <c r="K70" s="15"/>
      <c r="L70" s="61"/>
      <c r="M70" s="63"/>
      <c r="N70" s="15"/>
      <c r="O70" s="15"/>
      <c r="P70" s="15"/>
      <c r="Q70" s="62"/>
      <c r="R70" s="15"/>
      <c r="S70" s="15"/>
      <c r="T70" s="122"/>
      <c r="U70" s="15"/>
      <c r="V70" s="120">
        <v>115208433.90000001</v>
      </c>
      <c r="W70" s="62"/>
      <c r="X70" s="15"/>
      <c r="Y70" s="63"/>
      <c r="Z70" s="15"/>
      <c r="AA70" s="85">
        <v>129906945</v>
      </c>
      <c r="AB70" s="15"/>
      <c r="AC70" s="13"/>
      <c r="AD70" s="66"/>
      <c r="AE70" s="15"/>
      <c r="AF70" s="15"/>
      <c r="AG70" s="15"/>
      <c r="AH70" s="14" t="str">
        <f t="shared" si="2"/>
        <v>PRESENTA</v>
      </c>
      <c r="AI70" s="14"/>
      <c r="AJ70" s="14">
        <f t="shared" si="3"/>
        <v>0</v>
      </c>
    </row>
    <row r="71" spans="1:36" s="21" customFormat="1" ht="30.75" customHeight="1" x14ac:dyDescent="0.2">
      <c r="A71" s="17"/>
      <c r="B71" s="89">
        <v>65</v>
      </c>
      <c r="C71" s="13"/>
      <c r="D71" s="13"/>
      <c r="E71" s="32"/>
      <c r="F71" s="108" t="s">
        <v>164</v>
      </c>
      <c r="G71" s="109">
        <v>1</v>
      </c>
      <c r="H71" s="110"/>
      <c r="I71" s="110"/>
      <c r="J71" s="111"/>
      <c r="K71" s="89"/>
      <c r="L71" s="98"/>
      <c r="M71" s="94"/>
      <c r="N71" s="89"/>
      <c r="O71" s="89"/>
      <c r="P71" s="89"/>
      <c r="Q71" s="95"/>
      <c r="R71" s="89"/>
      <c r="S71" s="89"/>
      <c r="T71" s="89"/>
      <c r="U71" s="89"/>
      <c r="V71" s="15"/>
      <c r="W71" s="95"/>
      <c r="X71" s="89"/>
      <c r="Y71" s="94"/>
      <c r="Z71" s="89"/>
      <c r="AA71" s="89"/>
      <c r="AB71" s="89"/>
      <c r="AC71" s="99"/>
      <c r="AD71" s="100"/>
      <c r="AE71" s="89"/>
      <c r="AF71" s="89"/>
      <c r="AG71" s="89"/>
      <c r="AH71" s="14" t="str">
        <f t="shared" ref="AH71:AH81" si="4">IF(OR(COUNTIF(H71:AG71, "presenta")&gt;0, COUNT(H71:AG71)&gt;0), "PRESENTA", "DESIERTO")</f>
        <v>DESIERTO</v>
      </c>
      <c r="AI71" s="116"/>
      <c r="AJ71" s="116">
        <f t="shared" ref="AJ71:AJ81" si="5">COUNTIF(A71:AG71, "PRESENTA")</f>
        <v>0</v>
      </c>
    </row>
    <row r="72" spans="1:36" s="21" customFormat="1" ht="30.75" customHeight="1" x14ac:dyDescent="0.15">
      <c r="A72" s="17"/>
      <c r="B72" s="15">
        <v>66</v>
      </c>
      <c r="C72" s="13"/>
      <c r="D72" s="13"/>
      <c r="E72" s="32"/>
      <c r="F72" s="50" t="s">
        <v>166</v>
      </c>
      <c r="G72" s="39">
        <v>11</v>
      </c>
      <c r="H72" s="71"/>
      <c r="I72" s="71"/>
      <c r="J72" s="72"/>
      <c r="K72" s="15"/>
      <c r="L72" s="61"/>
      <c r="M72" s="63"/>
      <c r="N72" s="15"/>
      <c r="O72" s="15"/>
      <c r="P72" s="15"/>
      <c r="Q72" s="62"/>
      <c r="R72" s="15"/>
      <c r="S72" s="15"/>
      <c r="T72" s="122"/>
      <c r="U72" s="15"/>
      <c r="V72" s="120">
        <v>11205563.6</v>
      </c>
      <c r="W72" s="62"/>
      <c r="X72" s="15"/>
      <c r="Y72" s="63"/>
      <c r="Z72" s="15"/>
      <c r="AA72" s="15"/>
      <c r="AB72" s="15"/>
      <c r="AC72" s="13"/>
      <c r="AD72" s="66"/>
      <c r="AE72" s="15"/>
      <c r="AF72" s="15"/>
      <c r="AG72" s="15"/>
      <c r="AH72" s="14" t="str">
        <f t="shared" si="4"/>
        <v>PRESENTA</v>
      </c>
      <c r="AI72" s="14"/>
      <c r="AJ72" s="14">
        <f t="shared" si="5"/>
        <v>0</v>
      </c>
    </row>
    <row r="73" spans="1:36" s="21" customFormat="1" ht="30.75" customHeight="1" x14ac:dyDescent="0.15">
      <c r="A73" s="17"/>
      <c r="B73" s="50">
        <v>67</v>
      </c>
      <c r="C73" s="13"/>
      <c r="D73" s="13"/>
      <c r="E73" s="32"/>
      <c r="F73" s="54" t="s">
        <v>169</v>
      </c>
      <c r="G73" s="41">
        <v>4</v>
      </c>
      <c r="H73" s="71"/>
      <c r="I73" s="71"/>
      <c r="J73" s="72"/>
      <c r="K73" s="15"/>
      <c r="L73" s="61"/>
      <c r="M73" s="19"/>
      <c r="N73" s="15"/>
      <c r="O73" s="15"/>
      <c r="P73" s="15"/>
      <c r="Q73" s="15"/>
      <c r="R73" s="15"/>
      <c r="S73" s="15"/>
      <c r="T73" s="15"/>
      <c r="U73" s="85">
        <v>6664000</v>
      </c>
      <c r="V73" s="15"/>
      <c r="W73" s="15"/>
      <c r="X73" s="15"/>
      <c r="Y73" s="15"/>
      <c r="Z73" s="15"/>
      <c r="AA73" s="15"/>
      <c r="AB73" s="15"/>
      <c r="AC73" s="13"/>
      <c r="AD73" s="13"/>
      <c r="AE73" s="15"/>
      <c r="AF73" s="15"/>
      <c r="AG73" s="15"/>
      <c r="AH73" s="14" t="str">
        <f t="shared" si="4"/>
        <v>PRESENTA</v>
      </c>
      <c r="AI73" s="14"/>
      <c r="AJ73" s="34">
        <f t="shared" si="5"/>
        <v>0</v>
      </c>
    </row>
    <row r="74" spans="1:36" s="23" customFormat="1" ht="30.75" customHeight="1" x14ac:dyDescent="0.15">
      <c r="A74" s="17"/>
      <c r="B74" s="15">
        <v>68</v>
      </c>
      <c r="C74" s="13"/>
      <c r="D74" s="13"/>
      <c r="E74" s="32"/>
      <c r="F74" s="54" t="s">
        <v>172</v>
      </c>
      <c r="G74" s="41">
        <v>1</v>
      </c>
      <c r="H74" s="71"/>
      <c r="I74" s="75"/>
      <c r="J74" s="72"/>
      <c r="K74" s="15"/>
      <c r="L74" s="61"/>
      <c r="M74" s="80">
        <v>31798882.5</v>
      </c>
      <c r="N74" s="15"/>
      <c r="O74" s="15"/>
      <c r="P74" s="15"/>
      <c r="Q74" s="62"/>
      <c r="R74" s="15"/>
      <c r="S74" s="15"/>
      <c r="T74" s="15"/>
      <c r="U74" s="15"/>
      <c r="V74" s="15"/>
      <c r="W74" s="62"/>
      <c r="X74" s="15"/>
      <c r="Y74" s="15"/>
      <c r="Z74" s="15"/>
      <c r="AA74" s="15"/>
      <c r="AB74" s="62"/>
      <c r="AC74" s="13"/>
      <c r="AD74" s="66"/>
      <c r="AE74" s="15"/>
      <c r="AF74" s="86">
        <v>31773000</v>
      </c>
      <c r="AG74" s="15"/>
      <c r="AH74" s="14" t="str">
        <f t="shared" si="4"/>
        <v>PRESENTA</v>
      </c>
      <c r="AI74" s="14"/>
      <c r="AJ74" s="14">
        <f t="shared" si="5"/>
        <v>0</v>
      </c>
    </row>
    <row r="75" spans="1:36" s="23" customFormat="1" ht="30.75" customHeight="1" x14ac:dyDescent="0.15">
      <c r="A75" s="17"/>
      <c r="B75" s="15">
        <v>69</v>
      </c>
      <c r="C75" s="13"/>
      <c r="D75" s="13"/>
      <c r="E75" s="32"/>
      <c r="F75" s="50" t="s">
        <v>175</v>
      </c>
      <c r="G75" s="41">
        <v>10</v>
      </c>
      <c r="H75" s="71"/>
      <c r="I75" s="71"/>
      <c r="J75" s="72"/>
      <c r="K75" s="15"/>
      <c r="L75" s="61"/>
      <c r="M75" s="63"/>
      <c r="N75" s="15"/>
      <c r="O75" s="15"/>
      <c r="P75" s="83">
        <v>24038000</v>
      </c>
      <c r="Q75" s="62"/>
      <c r="R75" s="15"/>
      <c r="S75" s="15"/>
      <c r="T75" s="15"/>
      <c r="U75" s="15"/>
      <c r="V75" s="15"/>
      <c r="W75" s="121">
        <v>23982177</v>
      </c>
      <c r="X75" s="15"/>
      <c r="Y75" s="63"/>
      <c r="Z75" s="15"/>
      <c r="AA75" s="15"/>
      <c r="AB75" s="15"/>
      <c r="AC75" s="13"/>
      <c r="AD75" s="66"/>
      <c r="AE75" s="15"/>
      <c r="AF75" s="15"/>
      <c r="AG75" s="15"/>
      <c r="AH75" s="14" t="str">
        <f t="shared" si="4"/>
        <v>PRESENTA</v>
      </c>
      <c r="AI75" s="14"/>
      <c r="AJ75" s="14">
        <f t="shared" si="5"/>
        <v>0</v>
      </c>
    </row>
    <row r="76" spans="1:36" s="23" customFormat="1" ht="30.75" customHeight="1" x14ac:dyDescent="0.15">
      <c r="A76" s="17"/>
      <c r="B76" s="15">
        <v>70</v>
      </c>
      <c r="C76" s="13"/>
      <c r="D76" s="13"/>
      <c r="E76" s="32"/>
      <c r="F76" s="53" t="s">
        <v>176</v>
      </c>
      <c r="G76" s="41">
        <v>10</v>
      </c>
      <c r="H76" s="71"/>
      <c r="I76" s="71"/>
      <c r="J76" s="72"/>
      <c r="K76" s="15"/>
      <c r="L76" s="61"/>
      <c r="M76" s="63"/>
      <c r="N76" s="80">
        <v>53431000</v>
      </c>
      <c r="O76" s="15"/>
      <c r="P76" s="83">
        <v>53550000</v>
      </c>
      <c r="Q76" s="62"/>
      <c r="R76" s="15"/>
      <c r="S76" s="15"/>
      <c r="T76" s="15"/>
      <c r="U76" s="15"/>
      <c r="V76" s="15"/>
      <c r="W76" s="85">
        <v>53336549.700000003</v>
      </c>
      <c r="X76" s="15"/>
      <c r="Y76" s="15"/>
      <c r="Z76" s="15"/>
      <c r="AA76" s="15"/>
      <c r="AB76" s="62"/>
      <c r="AC76" s="13"/>
      <c r="AD76" s="66"/>
      <c r="AE76" s="15"/>
      <c r="AF76" s="15"/>
      <c r="AG76" s="15"/>
      <c r="AH76" s="14" t="str">
        <f t="shared" si="4"/>
        <v>PRESENTA</v>
      </c>
      <c r="AI76" s="14"/>
      <c r="AJ76" s="14">
        <f t="shared" si="5"/>
        <v>0</v>
      </c>
    </row>
    <row r="77" spans="1:36" s="18" customFormat="1" ht="30.75" customHeight="1" x14ac:dyDescent="0.15">
      <c r="A77" s="17"/>
      <c r="B77" s="89">
        <v>71</v>
      </c>
      <c r="C77" s="13"/>
      <c r="D77" s="13"/>
      <c r="E77" s="13"/>
      <c r="F77" s="112" t="s">
        <v>180</v>
      </c>
      <c r="G77" s="113">
        <v>2</v>
      </c>
      <c r="H77" s="114"/>
      <c r="I77" s="114"/>
      <c r="J77" s="115"/>
      <c r="K77" s="89"/>
      <c r="L77" s="98"/>
      <c r="M77" s="94"/>
      <c r="N77" s="89"/>
      <c r="O77" s="89"/>
      <c r="P77" s="89"/>
      <c r="Q77" s="95"/>
      <c r="R77" s="89"/>
      <c r="S77" s="89"/>
      <c r="T77" s="89"/>
      <c r="U77" s="95"/>
      <c r="V77" s="15"/>
      <c r="W77" s="95"/>
      <c r="X77" s="89"/>
      <c r="Y77" s="89"/>
      <c r="Z77" s="89"/>
      <c r="AA77" s="89"/>
      <c r="AB77" s="89"/>
      <c r="AC77" s="99"/>
      <c r="AD77" s="94"/>
      <c r="AE77" s="89"/>
      <c r="AF77" s="89"/>
      <c r="AG77" s="89"/>
      <c r="AH77" s="14" t="str">
        <f t="shared" si="4"/>
        <v>DESIERTO</v>
      </c>
      <c r="AI77" s="116"/>
      <c r="AJ77" s="116">
        <f t="shared" si="5"/>
        <v>0</v>
      </c>
    </row>
    <row r="78" spans="1:36" s="18" customFormat="1" ht="30.75" customHeight="1" x14ac:dyDescent="0.15">
      <c r="A78" s="17"/>
      <c r="B78" s="15">
        <v>72</v>
      </c>
      <c r="C78" s="13"/>
      <c r="D78" s="13"/>
      <c r="E78" s="13"/>
      <c r="F78" s="53" t="s">
        <v>181</v>
      </c>
      <c r="G78" s="22">
        <v>5</v>
      </c>
      <c r="H78" s="2"/>
      <c r="I78" s="2"/>
      <c r="J78" s="3"/>
      <c r="K78" s="15"/>
      <c r="L78" s="61"/>
      <c r="M78" s="63"/>
      <c r="N78" s="15"/>
      <c r="O78" s="15"/>
      <c r="P78" s="83">
        <v>20825000</v>
      </c>
      <c r="Q78" s="62"/>
      <c r="R78" s="15"/>
      <c r="S78" s="15"/>
      <c r="T78" s="15"/>
      <c r="U78" s="15"/>
      <c r="V78" s="15"/>
      <c r="W78" s="62"/>
      <c r="X78" s="15"/>
      <c r="Y78" s="15"/>
      <c r="Z78" s="15"/>
      <c r="AA78" s="15"/>
      <c r="AB78" s="15"/>
      <c r="AC78" s="13"/>
      <c r="AD78" s="66"/>
      <c r="AE78" s="15"/>
      <c r="AF78" s="15"/>
      <c r="AG78" s="15"/>
      <c r="AH78" s="14" t="str">
        <f t="shared" si="4"/>
        <v>PRESENTA</v>
      </c>
      <c r="AI78" s="14"/>
      <c r="AJ78" s="14">
        <f t="shared" si="5"/>
        <v>0</v>
      </c>
    </row>
    <row r="79" spans="1:36" s="18" customFormat="1" ht="30.75" customHeight="1" x14ac:dyDescent="0.15">
      <c r="A79" s="17"/>
      <c r="B79" s="15">
        <v>73</v>
      </c>
      <c r="C79" s="13"/>
      <c r="D79" s="13"/>
      <c r="E79" s="13"/>
      <c r="F79" s="50" t="s">
        <v>183</v>
      </c>
      <c r="G79" s="22">
        <v>1</v>
      </c>
      <c r="H79" s="2"/>
      <c r="I79" s="2"/>
      <c r="J79" s="3"/>
      <c r="K79" s="15"/>
      <c r="L79" s="77">
        <v>31899140</v>
      </c>
      <c r="M79" s="63"/>
      <c r="N79" s="15"/>
      <c r="O79" s="15"/>
      <c r="P79" s="15"/>
      <c r="Q79" s="62"/>
      <c r="R79" s="15"/>
      <c r="S79" s="15"/>
      <c r="T79" s="15"/>
      <c r="U79" s="15"/>
      <c r="V79" s="15"/>
      <c r="W79" s="62"/>
      <c r="X79" s="15"/>
      <c r="Y79" s="15"/>
      <c r="Z79" s="15"/>
      <c r="AA79" s="15"/>
      <c r="AB79" s="15"/>
      <c r="AC79" s="13"/>
      <c r="AD79" s="66"/>
      <c r="AE79" s="15"/>
      <c r="AF79" s="15"/>
      <c r="AG79" s="15"/>
      <c r="AH79" s="14" t="str">
        <f t="shared" si="4"/>
        <v>PRESENTA</v>
      </c>
      <c r="AI79" s="14"/>
      <c r="AJ79" s="14">
        <f t="shared" si="5"/>
        <v>0</v>
      </c>
    </row>
    <row r="80" spans="1:36" s="18" customFormat="1" ht="30.75" customHeight="1" x14ac:dyDescent="0.15">
      <c r="A80" s="17"/>
      <c r="B80" s="89">
        <v>74</v>
      </c>
      <c r="C80" s="13"/>
      <c r="D80" s="13"/>
      <c r="E80" s="13"/>
      <c r="F80" s="112" t="s">
        <v>186</v>
      </c>
      <c r="G80" s="113">
        <v>5</v>
      </c>
      <c r="H80" s="114"/>
      <c r="I80" s="114"/>
      <c r="J80" s="115"/>
      <c r="K80" s="89"/>
      <c r="L80" s="98"/>
      <c r="M80" s="94"/>
      <c r="N80" s="89"/>
      <c r="O80" s="89"/>
      <c r="P80" s="89"/>
      <c r="Q80" s="95"/>
      <c r="R80" s="89"/>
      <c r="S80" s="89"/>
      <c r="T80" s="89"/>
      <c r="U80" s="89"/>
      <c r="V80" s="15"/>
      <c r="W80" s="95"/>
      <c r="X80" s="89"/>
      <c r="Y80" s="89"/>
      <c r="Z80" s="89"/>
      <c r="AA80" s="89"/>
      <c r="AB80" s="89"/>
      <c r="AC80" s="99"/>
      <c r="AD80" s="100"/>
      <c r="AE80" s="89"/>
      <c r="AF80" s="89"/>
      <c r="AG80" s="89"/>
      <c r="AH80" s="14" t="str">
        <f t="shared" si="4"/>
        <v>DESIERTO</v>
      </c>
      <c r="AI80" s="116"/>
      <c r="AJ80" s="116">
        <f t="shared" si="5"/>
        <v>0</v>
      </c>
    </row>
    <row r="81" spans="1:36" s="18" customFormat="1" ht="30.75" customHeight="1" x14ac:dyDescent="0.15">
      <c r="A81" s="17"/>
      <c r="B81" s="89">
        <v>75</v>
      </c>
      <c r="C81" s="13"/>
      <c r="D81" s="13"/>
      <c r="E81" s="13"/>
      <c r="F81" s="112" t="s">
        <v>189</v>
      </c>
      <c r="G81" s="113">
        <v>20</v>
      </c>
      <c r="H81" s="114"/>
      <c r="I81" s="114"/>
      <c r="J81" s="115"/>
      <c r="K81" s="89"/>
      <c r="L81" s="98"/>
      <c r="M81" s="94"/>
      <c r="N81" s="89"/>
      <c r="O81" s="89"/>
      <c r="P81" s="89"/>
      <c r="Q81" s="95"/>
      <c r="R81" s="89"/>
      <c r="S81" s="89"/>
      <c r="T81" s="89"/>
      <c r="U81" s="89"/>
      <c r="V81" s="15"/>
      <c r="W81" s="95"/>
      <c r="X81" s="89"/>
      <c r="Y81" s="89"/>
      <c r="Z81" s="89"/>
      <c r="AA81" s="89"/>
      <c r="AB81" s="89"/>
      <c r="AC81" s="99"/>
      <c r="AD81" s="100"/>
      <c r="AE81" s="89"/>
      <c r="AF81" s="89"/>
      <c r="AG81" s="89"/>
      <c r="AH81" s="14" t="str">
        <f t="shared" si="4"/>
        <v>DESIERTO</v>
      </c>
      <c r="AI81" s="116"/>
      <c r="AJ81" s="116">
        <f t="shared" si="5"/>
        <v>0</v>
      </c>
    </row>
    <row r="82" spans="1:36" s="4" customFormat="1" ht="25" x14ac:dyDescent="0.15">
      <c r="B82" s="208" t="s">
        <v>190</v>
      </c>
      <c r="C82" s="209"/>
      <c r="D82" s="209"/>
      <c r="E82" s="209"/>
      <c r="F82" s="209"/>
      <c r="G82" s="209"/>
      <c r="H82" s="36">
        <f t="shared" ref="H82:AG82" si="6">SUM(H7:H81)</f>
        <v>9368394</v>
      </c>
      <c r="I82" s="36">
        <f t="shared" si="6"/>
        <v>542524570</v>
      </c>
      <c r="J82" s="36">
        <f t="shared" si="6"/>
        <v>307864900</v>
      </c>
      <c r="K82" s="36">
        <f t="shared" si="6"/>
        <v>317962050</v>
      </c>
      <c r="L82" s="36">
        <f t="shared" si="6"/>
        <v>385535474</v>
      </c>
      <c r="M82" s="36">
        <f t="shared" si="6"/>
        <v>585831985.34000003</v>
      </c>
      <c r="N82" s="36">
        <f t="shared" si="6"/>
        <v>300832000</v>
      </c>
      <c r="O82" s="36">
        <f t="shared" si="6"/>
        <v>292959815.61000001</v>
      </c>
      <c r="P82" s="36">
        <f t="shared" si="6"/>
        <v>420605500</v>
      </c>
      <c r="Q82" s="36">
        <f t="shared" si="6"/>
        <v>115989776</v>
      </c>
      <c r="R82" s="36">
        <f t="shared" si="6"/>
        <v>129353000</v>
      </c>
      <c r="S82" s="36">
        <f t="shared" si="6"/>
        <v>1089685380</v>
      </c>
      <c r="T82" s="36">
        <f t="shared" si="6"/>
        <v>83188255.430000007</v>
      </c>
      <c r="U82" s="36">
        <f t="shared" si="6"/>
        <v>489566000</v>
      </c>
      <c r="V82" s="36">
        <f t="shared" si="6"/>
        <v>968590206.49999988</v>
      </c>
      <c r="W82" s="36">
        <f t="shared" si="6"/>
        <v>992483677.33000004</v>
      </c>
      <c r="X82" s="36">
        <f t="shared" si="6"/>
        <v>15203440</v>
      </c>
      <c r="Y82" s="36">
        <f t="shared" si="6"/>
        <v>316540000</v>
      </c>
      <c r="Z82" s="36">
        <f t="shared" si="6"/>
        <v>115430000</v>
      </c>
      <c r="AA82" s="36">
        <f t="shared" si="6"/>
        <v>317737497</v>
      </c>
      <c r="AB82" s="36">
        <f t="shared" si="6"/>
        <v>56621866</v>
      </c>
      <c r="AC82" s="36">
        <f t="shared" si="6"/>
        <v>240380000</v>
      </c>
      <c r="AD82" s="36">
        <f t="shared" si="6"/>
        <v>281970500</v>
      </c>
      <c r="AE82" s="36">
        <f t="shared" si="6"/>
        <v>80178002</v>
      </c>
      <c r="AF82" s="36">
        <f t="shared" si="6"/>
        <v>152486600</v>
      </c>
      <c r="AG82" s="36">
        <f t="shared" si="6"/>
        <v>942218200</v>
      </c>
      <c r="AH82" s="76"/>
      <c r="AI82" s="26">
        <f>SUM(AI7:AI81)</f>
        <v>0</v>
      </c>
    </row>
    <row r="83" spans="1:36" s="4" customFormat="1" ht="17" customHeight="1" x14ac:dyDescent="0.15">
      <c r="B83" s="6"/>
      <c r="C83" s="25"/>
      <c r="F83" s="25"/>
      <c r="G83" s="25"/>
      <c r="H83" s="25"/>
      <c r="I83" s="25"/>
      <c r="J83" s="25"/>
      <c r="K83" s="27"/>
      <c r="L83" s="24"/>
      <c r="M83" s="24"/>
      <c r="N83" s="24"/>
      <c r="O83" s="24"/>
      <c r="P83" s="24"/>
      <c r="Q83" s="24"/>
      <c r="R83" s="24"/>
      <c r="S83" s="24"/>
      <c r="T83" s="24"/>
      <c r="U83" s="24"/>
      <c r="V83" s="24"/>
      <c r="W83" s="24"/>
      <c r="X83" s="24"/>
      <c r="Y83" s="24"/>
      <c r="Z83" s="24"/>
      <c r="AA83" s="24"/>
      <c r="AB83" s="24"/>
      <c r="AC83" s="24"/>
      <c r="AD83" s="24"/>
      <c r="AE83" s="24"/>
      <c r="AF83" s="24"/>
      <c r="AG83" s="24"/>
    </row>
    <row r="84" spans="1:36" s="4" customFormat="1" ht="17" customHeight="1" x14ac:dyDescent="0.2">
      <c r="B84" s="6"/>
      <c r="C84" s="25"/>
      <c r="F84" s="25"/>
      <c r="G84" s="25"/>
      <c r="H84" s="25"/>
      <c r="I84" s="25"/>
      <c r="J84" s="25"/>
      <c r="K84" s="27"/>
      <c r="L84" s="24"/>
      <c r="M84" s="11"/>
      <c r="N84" s="24"/>
      <c r="O84" s="24"/>
      <c r="P84" s="28"/>
      <c r="Q84" s="28"/>
      <c r="R84" s="24"/>
      <c r="S84" s="24"/>
      <c r="T84" s="24"/>
      <c r="U84" s="24"/>
      <c r="V84" s="24"/>
      <c r="W84" s="24"/>
      <c r="X84" s="24"/>
      <c r="Y84" s="24"/>
      <c r="Z84" s="24"/>
      <c r="AA84" s="24"/>
      <c r="AB84" s="24"/>
      <c r="AC84" s="24"/>
      <c r="AD84" s="24"/>
      <c r="AE84" s="24"/>
      <c r="AF84" s="24"/>
      <c r="AG84" s="24"/>
    </row>
    <row r="85" spans="1:36" x14ac:dyDescent="0.2">
      <c r="P85" s="28"/>
      <c r="Q85" s="28"/>
    </row>
    <row r="86" spans="1:36" x14ac:dyDescent="0.2">
      <c r="P86" s="28"/>
      <c r="Q86" s="28"/>
    </row>
    <row r="87" spans="1:36" x14ac:dyDescent="0.2">
      <c r="P87" s="28"/>
      <c r="Q87" s="28"/>
    </row>
    <row r="88" spans="1:36" x14ac:dyDescent="0.2">
      <c r="P88" s="28"/>
      <c r="Q88" s="28"/>
    </row>
    <row r="89" spans="1:36" x14ac:dyDescent="0.2">
      <c r="P89" s="28"/>
      <c r="Q89" s="28"/>
    </row>
    <row r="90" spans="1:36" x14ac:dyDescent="0.2">
      <c r="P90" s="28"/>
      <c r="Q90" s="28"/>
    </row>
    <row r="91" spans="1:36" x14ac:dyDescent="0.2">
      <c r="P91" s="28"/>
      <c r="Q91" s="28"/>
    </row>
    <row r="92" spans="1:36" x14ac:dyDescent="0.2">
      <c r="P92" s="28"/>
      <c r="Q92" s="28"/>
    </row>
    <row r="93" spans="1:36" x14ac:dyDescent="0.2">
      <c r="P93" s="28"/>
      <c r="Q93" s="28"/>
    </row>
    <row r="94" spans="1:36" x14ac:dyDescent="0.2">
      <c r="P94" s="28"/>
      <c r="Q94" s="28"/>
    </row>
    <row r="95" spans="1:36" x14ac:dyDescent="0.2">
      <c r="P95" s="28"/>
      <c r="Q95" s="28"/>
    </row>
    <row r="96" spans="1:36" x14ac:dyDescent="0.2">
      <c r="P96" s="28"/>
      <c r="Q96" s="28"/>
    </row>
    <row r="97" spans="16:17" x14ac:dyDescent="0.2">
      <c r="P97" s="28"/>
      <c r="Q97" s="28"/>
    </row>
    <row r="98" spans="16:17" x14ac:dyDescent="0.2">
      <c r="P98" s="28"/>
      <c r="Q98" s="28"/>
    </row>
    <row r="99" spans="16:17" x14ac:dyDescent="0.2">
      <c r="P99" s="28"/>
      <c r="Q99" s="28"/>
    </row>
    <row r="100" spans="16:17" x14ac:dyDescent="0.2">
      <c r="P100" s="28"/>
      <c r="Q100" s="28"/>
    </row>
    <row r="101" spans="16:17" x14ac:dyDescent="0.2">
      <c r="P101" s="28"/>
      <c r="Q101" s="28"/>
    </row>
    <row r="102" spans="16:17" x14ac:dyDescent="0.2">
      <c r="P102" s="28"/>
    </row>
  </sheetData>
  <autoFilter ref="B6:AI82" xr:uid="{1ACB794C-05D3-4FC3-94E7-E7C431AF2AD1}"/>
  <mergeCells count="6">
    <mergeCell ref="B82:G82"/>
    <mergeCell ref="B2:E4"/>
    <mergeCell ref="F2:AG2"/>
    <mergeCell ref="F3:AG3"/>
    <mergeCell ref="F4:AG4"/>
    <mergeCell ref="F5:AG5"/>
  </mergeCells>
  <conditionalFormatting sqref="AH7:AH81">
    <cfRule type="containsText" dxfId="1" priority="1" operator="containsText" text="PRESENTA">
      <formula>NOT(ISERROR(SEARCH("PRESENTA",AH7)))</formula>
    </cfRule>
    <cfRule type="containsText" dxfId="0" priority="2" operator="containsText" text="DESIERTO">
      <formula>NOT(ISERROR(SEARCH("DESIERTO",AH7)))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D27"/>
  <sheetViews>
    <sheetView zoomScale="144" zoomScaleNormal="144" workbookViewId="0">
      <selection activeCell="B27" sqref="B27"/>
    </sheetView>
  </sheetViews>
  <sheetFormatPr baseColWidth="10" defaultColWidth="11.5" defaultRowHeight="15" x14ac:dyDescent="0.2"/>
  <cols>
    <col min="2" max="2" width="64.5" customWidth="1"/>
    <col min="3" max="3" width="27.1640625" customWidth="1"/>
    <col min="4" max="4" width="12.5" bestFit="1" customWidth="1"/>
  </cols>
  <sheetData>
    <row r="1" spans="2:4" x14ac:dyDescent="0.2">
      <c r="B1" s="119" t="s">
        <v>230</v>
      </c>
      <c r="C1" s="37" t="s">
        <v>5</v>
      </c>
    </row>
    <row r="2" spans="2:4" x14ac:dyDescent="0.2">
      <c r="B2" s="117" t="s">
        <v>10</v>
      </c>
      <c r="C2" s="118" t="s">
        <v>231</v>
      </c>
    </row>
    <row r="3" spans="2:4" x14ac:dyDescent="0.2">
      <c r="B3" s="117" t="s">
        <v>11</v>
      </c>
      <c r="C3" s="118" t="s">
        <v>232</v>
      </c>
    </row>
    <row r="4" spans="2:4" x14ac:dyDescent="0.2">
      <c r="B4" s="117" t="s">
        <v>12</v>
      </c>
      <c r="C4" s="118" t="s">
        <v>233</v>
      </c>
      <c r="D4" t="s">
        <v>234</v>
      </c>
    </row>
    <row r="5" spans="2:4" x14ac:dyDescent="0.2">
      <c r="B5" s="117" t="s">
        <v>13</v>
      </c>
      <c r="C5" s="118" t="s">
        <v>231</v>
      </c>
    </row>
    <row r="6" spans="2:4" x14ac:dyDescent="0.2">
      <c r="B6" s="117" t="s">
        <v>14</v>
      </c>
      <c r="C6" s="118" t="s">
        <v>232</v>
      </c>
    </row>
    <row r="7" spans="2:4" x14ac:dyDescent="0.2">
      <c r="B7" s="117" t="s">
        <v>15</v>
      </c>
      <c r="C7" s="118" t="s">
        <v>233</v>
      </c>
      <c r="D7" t="s">
        <v>235</v>
      </c>
    </row>
    <row r="8" spans="2:4" x14ac:dyDescent="0.2">
      <c r="B8" s="117" t="s">
        <v>16</v>
      </c>
      <c r="C8" s="118" t="s">
        <v>231</v>
      </c>
    </row>
    <row r="9" spans="2:4" x14ac:dyDescent="0.2">
      <c r="B9" s="117" t="s">
        <v>17</v>
      </c>
      <c r="C9" s="118" t="s">
        <v>232</v>
      </c>
    </row>
    <row r="10" spans="2:4" x14ac:dyDescent="0.2">
      <c r="B10" s="117" t="s">
        <v>18</v>
      </c>
      <c r="C10" s="118" t="s">
        <v>233</v>
      </c>
      <c r="D10" t="s">
        <v>236</v>
      </c>
    </row>
    <row r="11" spans="2:4" x14ac:dyDescent="0.2">
      <c r="B11" s="117" t="s">
        <v>19</v>
      </c>
      <c r="C11" s="118" t="s">
        <v>231</v>
      </c>
    </row>
    <row r="12" spans="2:4" x14ac:dyDescent="0.2">
      <c r="B12" s="117" t="s">
        <v>20</v>
      </c>
      <c r="C12" s="118" t="s">
        <v>232</v>
      </c>
    </row>
    <row r="13" spans="2:4" x14ac:dyDescent="0.2">
      <c r="B13" s="117" t="s">
        <v>21</v>
      </c>
      <c r="C13" s="118" t="s">
        <v>233</v>
      </c>
      <c r="D13" t="s">
        <v>235</v>
      </c>
    </row>
    <row r="14" spans="2:4" x14ac:dyDescent="0.2">
      <c r="B14" s="117" t="s">
        <v>22</v>
      </c>
      <c r="C14" s="118" t="s">
        <v>231</v>
      </c>
    </row>
    <row r="15" spans="2:4" x14ac:dyDescent="0.2">
      <c r="B15" s="117" t="s">
        <v>23</v>
      </c>
      <c r="C15" s="118" t="s">
        <v>232</v>
      </c>
    </row>
    <row r="16" spans="2:4" x14ac:dyDescent="0.2">
      <c r="B16" s="117" t="s">
        <v>24</v>
      </c>
      <c r="C16" s="118" t="s">
        <v>233</v>
      </c>
      <c r="D16" t="s">
        <v>235</v>
      </c>
    </row>
    <row r="17" spans="2:3" x14ac:dyDescent="0.2">
      <c r="B17" s="117" t="s">
        <v>25</v>
      </c>
      <c r="C17" s="118" t="s">
        <v>231</v>
      </c>
    </row>
    <row r="18" spans="2:3" x14ac:dyDescent="0.2">
      <c r="B18" s="117" t="s">
        <v>26</v>
      </c>
      <c r="C18" s="118" t="s">
        <v>232</v>
      </c>
    </row>
    <row r="19" spans="2:3" x14ac:dyDescent="0.2">
      <c r="B19" s="117" t="s">
        <v>27</v>
      </c>
      <c r="C19" s="118" t="s">
        <v>233</v>
      </c>
    </row>
    <row r="20" spans="2:3" x14ac:dyDescent="0.2">
      <c r="B20" s="117" t="s">
        <v>28</v>
      </c>
      <c r="C20" s="118" t="s">
        <v>231</v>
      </c>
    </row>
    <row r="21" spans="2:3" x14ac:dyDescent="0.2">
      <c r="B21" s="117" t="s">
        <v>29</v>
      </c>
      <c r="C21" s="118" t="s">
        <v>232</v>
      </c>
    </row>
    <row r="22" spans="2:3" x14ac:dyDescent="0.2">
      <c r="B22" s="117" t="s">
        <v>30</v>
      </c>
      <c r="C22" s="118" t="s">
        <v>233</v>
      </c>
    </row>
    <row r="23" spans="2:3" x14ac:dyDescent="0.2">
      <c r="B23" s="117" t="s">
        <v>31</v>
      </c>
      <c r="C23" s="118" t="s">
        <v>231</v>
      </c>
    </row>
    <row r="24" spans="2:3" x14ac:dyDescent="0.2">
      <c r="B24" s="117" t="s">
        <v>32</v>
      </c>
      <c r="C24" s="118" t="s">
        <v>232</v>
      </c>
    </row>
    <row r="25" spans="2:3" x14ac:dyDescent="0.2">
      <c r="B25" s="117" t="s">
        <v>33</v>
      </c>
      <c r="C25" s="118" t="s">
        <v>233</v>
      </c>
    </row>
    <row r="26" spans="2:3" x14ac:dyDescent="0.2">
      <c r="B26" s="117" t="s">
        <v>34</v>
      </c>
      <c r="C26" s="118" t="s">
        <v>231</v>
      </c>
    </row>
    <row r="27" spans="2:3" x14ac:dyDescent="0.2">
      <c r="B27" s="117" t="s">
        <v>35</v>
      </c>
      <c r="C27" s="118" t="s">
        <v>232</v>
      </c>
    </row>
  </sheetData>
  <autoFilter ref="B1:C27" xr:uid="{3669DB0A-A01E-41DF-BB3B-2475D10873F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5" defaultRowHeight="15" x14ac:dyDescent="0.2"/>
  <cols>
    <col min="1" max="1" width="18.1640625" customWidth="1"/>
  </cols>
  <sheetData>
    <row r="1" spans="1:1" x14ac:dyDescent="0.2">
      <c r="A1" s="1"/>
    </row>
    <row r="2" spans="1:1" x14ac:dyDescent="0.2">
      <c r="A2" s="1" t="s">
        <v>237</v>
      </c>
    </row>
    <row r="3" spans="1:1" x14ac:dyDescent="0.2">
      <c r="A3" s="1" t="s">
        <v>238</v>
      </c>
    </row>
    <row r="4" spans="1:1" x14ac:dyDescent="0.2">
      <c r="A4" s="1" t="s">
        <v>239</v>
      </c>
    </row>
    <row r="5" spans="1:1" x14ac:dyDescent="0.2">
      <c r="A5" s="1" t="s">
        <v>240</v>
      </c>
    </row>
    <row r="6" spans="1:1" x14ac:dyDescent="0.2">
      <c r="A6" s="1"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ítem a ítem inicial CP 010-25</vt:lpstr>
      <vt:lpstr>valores</vt:lpstr>
      <vt:lpstr>Hoja2</vt:lpstr>
      <vt:lpstr>Hoja1</vt:lpstr>
      <vt:lpstr>'ítem a ítem inicial CP 010-25'!Print_Area</vt:lpstr>
      <vt:lpstr>valores!Print_Area</vt:lpstr>
      <vt:lpstr>'ítem a ítem inicial CP 010-25'!Print_Titles</vt:lpstr>
      <vt:lpstr>valores!Print_Titles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Jorge Patino</cp:lastModifiedBy>
  <cp:revision/>
  <dcterms:created xsi:type="dcterms:W3CDTF">2019-02-01T15:48:18Z</dcterms:created>
  <dcterms:modified xsi:type="dcterms:W3CDTF">2025-11-21T14:33:27Z</dcterms:modified>
  <cp:category/>
  <cp:contentStatus/>
</cp:coreProperties>
</file>