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8"/>
  <workbookPr codeName="ThisWorkbook"/>
  <mc:AlternateContent xmlns:mc="http://schemas.openxmlformats.org/markup-compatibility/2006">
    <mc:Choice Requires="x15">
      <x15ac:absPath xmlns:x15ac="http://schemas.microsoft.com/office/spreadsheetml/2010/11/ac" url="/Users/JorgePatino/Downloads/DOC CAC/ADENDA No. 1 CONV 010 2025/"/>
    </mc:Choice>
  </mc:AlternateContent>
  <xr:revisionPtr revIDLastSave="0" documentId="13_ncr:1_{52B8E714-6B99-674D-9AB7-59865C8DCA7C}" xr6:coauthVersionLast="47" xr6:coauthVersionMax="47" xr10:uidLastSave="{00000000-0000-0000-0000-000000000000}"/>
  <bookViews>
    <workbookView xWindow="0" yWindow="620" windowWidth="29040" windowHeight="15720" tabRatio="912" xr2:uid="{00000000-000D-0000-FFFF-FFFF00000000}"/>
  </bookViews>
  <sheets>
    <sheet name="ANEXO 3 OFERTA ECONOMICA" sheetId="5" r:id="rId1"/>
    <sheet name="Hoja1" sheetId="23" state="hidden" r:id="rId2"/>
  </sheets>
  <definedNames>
    <definedName name="_xlnm._FilterDatabase" localSheetId="0" hidden="1">'ANEXO 3 OFERTA ECONOMICA'!$B$7:$O$7</definedName>
    <definedName name="_xlnm.Print_Area" localSheetId="0">'ANEXO 3 OFERTA ECONOMICA'!$A$7:$P$85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5" l="1"/>
  <c r="N19" i="5"/>
  <c r="M82" i="5"/>
  <c r="N82" i="5" s="1"/>
  <c r="M29" i="5"/>
  <c r="N29" i="5" s="1"/>
  <c r="M60" i="5"/>
  <c r="N60" i="5" s="1"/>
  <c r="M85" i="5"/>
  <c r="N85" i="5" s="1"/>
  <c r="M84" i="5"/>
  <c r="N84" i="5" s="1"/>
  <c r="M83" i="5"/>
  <c r="N83"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2" i="5"/>
  <c r="N62" i="5" s="1"/>
  <c r="M61" i="5"/>
  <c r="N61" i="5" s="1"/>
  <c r="M59" i="5"/>
  <c r="N59" i="5" s="1"/>
  <c r="M58" i="5"/>
  <c r="N58" i="5" s="1"/>
  <c r="M57" i="5"/>
  <c r="N57" i="5" s="1"/>
  <c r="M56" i="5"/>
  <c r="N56" i="5" s="1"/>
  <c r="M55" i="5"/>
  <c r="N55" i="5" s="1"/>
  <c r="M54" i="5"/>
  <c r="N54" i="5" s="1"/>
  <c r="N53" i="5"/>
  <c r="M53" i="5"/>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8" i="5"/>
  <c r="N38" i="5" s="1"/>
  <c r="M37" i="5"/>
  <c r="N37" i="5" s="1"/>
  <c r="M36" i="5"/>
  <c r="N36" i="5" s="1"/>
  <c r="M35" i="5"/>
  <c r="N35" i="5" s="1"/>
  <c r="M34" i="5"/>
  <c r="N34" i="5" s="1"/>
  <c r="M33" i="5"/>
  <c r="N33" i="5" s="1"/>
  <c r="M32" i="5"/>
  <c r="N32" i="5" s="1"/>
  <c r="M31" i="5"/>
  <c r="N31" i="5" s="1"/>
  <c r="M30" i="5"/>
  <c r="N30" i="5" s="1"/>
  <c r="M28" i="5"/>
  <c r="N28" i="5" s="1"/>
  <c r="M25" i="5"/>
  <c r="N25" i="5" s="1"/>
  <c r="M24" i="5"/>
  <c r="N24" i="5" s="1"/>
  <c r="M23" i="5"/>
  <c r="N23" i="5" s="1"/>
  <c r="M22" i="5"/>
  <c r="N22" i="5" s="1"/>
  <c r="N20" i="5"/>
  <c r="M20" i="5"/>
  <c r="M21" i="5"/>
  <c r="N21" i="5" s="1"/>
  <c r="M18" i="5"/>
  <c r="N18" i="5" s="1"/>
  <c r="M17" i="5"/>
  <c r="N17" i="5" s="1"/>
  <c r="M16" i="5"/>
  <c r="N16" i="5" s="1"/>
  <c r="M15" i="5"/>
  <c r="N15" i="5" s="1"/>
  <c r="M14" i="5"/>
  <c r="N14" i="5" s="1"/>
  <c r="M13" i="5"/>
  <c r="N13" i="5" s="1"/>
  <c r="M12" i="5"/>
  <c r="N12" i="5" s="1"/>
  <c r="M11" i="5"/>
  <c r="N11" i="5" s="1"/>
  <c r="M10" i="5"/>
  <c r="N10" i="5" s="1"/>
  <c r="M9" i="5"/>
  <c r="N9" i="5" s="1"/>
  <c r="M8" i="5"/>
  <c r="N8" i="5" s="1"/>
  <c r="N86" i="5" l="1"/>
</calcChain>
</file>

<file path=xl/sharedStrings.xml><?xml version="1.0" encoding="utf-8"?>
<sst xmlns="http://schemas.openxmlformats.org/spreadsheetml/2006/main" count="402" uniqueCount="232">
  <si>
    <t>UNIVERSIDAD DISTRITAL FRANCISCO JOSE DE CALDAS</t>
  </si>
  <si>
    <t>CONVOCATORIA PÚBLICA No. 010 DE 2025</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</si>
  <si>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</si>
  <si>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</si>
  <si>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</si>
  <si>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</si>
  <si>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</si>
  <si>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</si>
  <si>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</si>
  <si>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</si>
  <si>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</si>
  <si>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DESCRIPCION ITEM COTIZADO</t>
  </si>
  <si>
    <t>MARCA COTIZADA</t>
  </si>
  <si>
    <t>REFERENCIA</t>
  </si>
  <si>
    <t>VALOR UNITARIO</t>
  </si>
  <si>
    <t>VALOR IVA</t>
  </si>
  <si>
    <t>VALOR TOTAL DEL ÍTEM</t>
  </si>
  <si>
    <t>GARANTIA OFERTADA  EN AÑOS:  
2 AÑOS    
3 AÑOS   
4 AÑOS  
5 AÑOS
5,5 AÑOS
MAS DE 6 AÑOS</t>
  </si>
  <si>
    <t>TECNOLÓGICA</t>
  </si>
  <si>
    <t>Laboratorio de Electrónica Digital</t>
  </si>
  <si>
    <t>Edificio techne Piso 6</t>
  </si>
  <si>
    <t>Fuente de alimentación DC tres canales programables</t>
  </si>
  <si>
    <t>Fuentes de alimentación DC con mínimo 3 salidas aisladas controladas e independientes, iguales o mayores a :30 V/3 A | 30 V/3 A | 5 V/3 A, total mínimo 198W. Resolución de 10mV/10 mA o mejor. Pantalla LCD de 4" o superior, 3 tipos de modos de salida: independiente, serie, paralelo. Diseño compatible con 100V/120V para satisfacer las necesidades de diferentes redes eléctricas. Debe incluir cable de poder, Puerto USB y cable USB y 2 pares de cables de prueba (opcional).</t>
  </si>
  <si>
    <t xml:space="preserve">LABORATORIO DE PAVIMENTOS </t>
  </si>
  <si>
    <t>Edificio Techne Piso 1</t>
  </si>
  <si>
    <t>COMPACTADOR AUTOMÁTICO MARSHALL</t>
  </si>
  <si>
    <t>Compactador automático Marshall de doble brazo para la compactación de briquetas de concreto asfáltico, dotado con dos (2) martillos de compactación y dos (2) moldes de 4” con su respectivo collarín, de acuerdo con especificación ASTM D6926. Operable a 110 V</t>
  </si>
  <si>
    <t>Tecnológica</t>
  </si>
  <si>
    <t>Laboratorio de Redes y Seguridad de la Información  (4)
Laboratorio de Telecomunicaciones -Electronica (3)</t>
  </si>
  <si>
    <t>Edificio Techne piso 5 -Edificio 
Techne piso 6</t>
  </si>
  <si>
    <t>Router</t>
  </si>
  <si>
    <t>Laboratorio de Redes y Seguridad de la Información (6) 
Laboratorio de Telecomunicaciones -Electronica (3)</t>
  </si>
  <si>
    <t>Switch</t>
  </si>
  <si>
    <t>Del Medio Ambiente y Recursos Naturales</t>
  </si>
  <si>
    <t>Laboratorio de Biotecnología Ambiental</t>
  </si>
  <si>
    <t xml:space="preserve">Ciudadela Universitaria Bosa Porvenir </t>
  </si>
  <si>
    <t xml:space="preserve">Microscopio </t>
  </si>
  <si>
    <t>Laboratorio de Fisiología del Deporte</t>
  </si>
  <si>
    <t xml:space="preserve">Analizador de Composición Corporal </t>
  </si>
  <si>
    <t>Datos técnicos
Interfaces:Ethernet, Inalámbrica
Tipo de pantalla:Pantalla táctil de 4,3" inclinable y rotable
Capacidad:800 lbs, 360 kg
División (lbs):0.1 lbs
División (g):50 g
Ports:USB para escáner de código de barras
Medición de corriente:100 µA
Tiempo de medición:24 segundos
Método de medición:Análisis de impedancia bioeléctrica de 8 puntos
TALLIMETRO ULTRASONIDO
Posiciones de Pasamanos Fijas
IDebe incluir Software con licencia por 2 años
con Medición mínima de:
- Masa Grasa / Masa Libre de Grasa.
- Masa Muscular Esquelética.
- Gráfico de Composición Corporal. (Masa Grasa / Masa Libre de Grasa)
- Agua Corporal. (Agua Intracelular y Extracelular)
- Estado de los Líquidos VS Masa Celular del Cuerpo (BIVA)
- Grasa Visceral.
- Angulo de Fase (Estado Nutricional y Metabólico)
- Software compatible con todos los dispositivos comunes (ya sea tableta o computadora portátil)</t>
  </si>
  <si>
    <t>Laboratorio de Tecnologías Limpias</t>
  </si>
  <si>
    <t>Vivero</t>
  </si>
  <si>
    <t>LiDAR Scanner</t>
  </si>
  <si>
    <r>
      <t xml:space="preserve">El equipo debe garantizar precisión topográfica y operación autónoma en entornos GNSS-denegados, permitiendo la generación de modelos a color sincronizados con nube de puntos, listos para su procesamiento y análisis. 
Características técnicas mínimas requeridas:
Precisión absoluta: &lt; 3 cm
Precisión relativa / repetible: ~2 cm
Alcance efectivo de escaneo: 40 a 70 m (en superficies con 10 % a 80 % de reflectividad)
Rango máximo de escaneo: ≥ 70 m
Ángulo de escaneo: Horizontal: 360°; Vertical: mínimo de 59° (–7° a +52°)
Frecuencia de adquisición: ≥ 200 000 puntos/segundo
Longitud de onda del láser: 905 nm
Sistema de cámaras integrado: Mínimo 2 cámaras panorámicas de 12 MP y 2 cámaras visuales de 1.3 MP
Salida visual sincronizada: Nube de puntos a color con visualización en tiempo real
Almacenamiento interno: 512 GB SSD mínimo
Interfaz de datos: USB Tipo-C (mínimo 1), conectividad Wi-Fi
Batería: Batería recargable de mínimo 3450 mAh; autonomía mínima de 2 horas por carga
Peso total: Máximo 1.5 kg incluyendo módulo de posicionamiento y batería </t>
    </r>
    <r>
      <rPr>
        <b/>
        <sz val="8"/>
        <rFont val="Calibri"/>
        <family val="2"/>
        <scheme val="minor"/>
      </rPr>
      <t>Peso total: Entre 1.5 y 1,8 kg incluyendo módulo de posicionamiento y batería.</t>
    </r>
    <r>
      <rPr>
        <sz val="8"/>
        <rFont val="Calibri"/>
        <family val="2"/>
        <scheme val="minor"/>
      </rPr>
      <t xml:space="preserve">
Resistencia ambiental: Mínimo grado de protección IP64
Temperatura operativa: –20 °C a +40 °C
</t>
    </r>
    <r>
      <rPr>
        <b/>
        <sz val="8"/>
        <rFont val="Calibri"/>
        <family val="2"/>
        <scheme val="minor"/>
      </rPr>
      <t xml:space="preserve">Suministrar software que deberá contar una licencia que, como mínimo, pueda ser instalada en 25 puestos o estaciones de trabajo, permitiendo su uso simultáneo en las instalaciones del organismo licitante. Las licencias deberán tener una vigencia mínima de tres (3) años, contados a partir de la fecha de recepción conforme.
El software deberá ser capaz de procesar, visualizar y exportar nubes de puntos de gran tamaño (hasta miles de millones de puntos, dependiendo del hardware). Debe garantizar compatibilidad con los principales formatos de intercambio de datos geoespaciales y CAD/SIG. Operación local en entorno de escritorio (no dependiente de conexión a internet para procesamiento. Se deberá brindar capacitación del software avalado por el fabricante, así mismo, el oferente deberá ser centro de formación certificado por el fabricante. 
</t>
    </r>
  </si>
  <si>
    <t xml:space="preserve">Laboratorio de Biología (2), Laboratorio de Sanidad Forestal(1), Laboratorio de Maderas(2), Laboratorio de suelos(1), Laboratorio de Microbiología(1), Herbario Forestal(2), </t>
  </si>
  <si>
    <t>Deshumidificador</t>
  </si>
  <si>
    <r>
      <t xml:space="preserve">Capacidad de deshumidificación: No inferior a 70 litros/día (bajo condiciones de 30 °C y 80% HR), con tecnología de condensación de humedad.
Área de cobertura: Capacidad para operar eficazmente en espacios de entre 90 m² y 150 m².
Alimentación eléctrica: 110–120 V / 60 Hz.
</t>
    </r>
    <r>
      <rPr>
        <b/>
        <sz val="8"/>
        <rFont val="Calibri"/>
        <family val="2"/>
        <scheme val="minor"/>
      </rPr>
      <t xml:space="preserve">Consumo energético: Potencia nominal no superior a 1.500 W, con eficiencia energética adecuada para operación continua.
Nivel de ruido: No mayor a 60 dB a plena carga, apto para entornos de trabajo.
</t>
    </r>
    <r>
      <rPr>
        <sz val="8"/>
        <rFont val="Calibri"/>
        <family val="2"/>
        <scheme val="minor"/>
      </rPr>
      <t>Flujo de aire: Mínimo 220 m³/h, para garantizar una correcta circulación y tratamiento del aire.
Sistema de control:
Control electrónico mediante microprocesador.
Pantalla digital (LED o similar) con visualización de niveles de humedad y parámetros de operación.
Posibilidad de ajuste del nivel de humedad entre 40% y 90% HR.
Temporizador programable de al menos 1 a 24 horas.
Funciones adicionales:
Sistema de descongelación automática para operación a bajas temperaturas (mínimo 5 °C).
Modo de drenaje continuo mediante conexión a tubería externa, con o sin tanque de almacenamiento de agua.
Refrigerante: Ecológico, libre de CFC, tipo R410a o equivalente.
Dimensiones y peso: Dimensiones aproximadas entre 420 × 290 × 665 mm y 480 × 420 × 1.060 mm; peso entre 23 kg y 51 kg.
Temperatura de operación: Entre 5 °C y 38 °C.</t>
    </r>
  </si>
  <si>
    <t>Microbiología y Bioprospección MedioAmbiental</t>
  </si>
  <si>
    <t>Autoclave</t>
  </si>
  <si>
    <t>Biología Molecular</t>
  </si>
  <si>
    <t>Camara de electroforesis Vertical</t>
  </si>
  <si>
    <t>Almacén de Topografía</t>
  </si>
  <si>
    <t>Estación Total 5"</t>
  </si>
  <si>
    <t>Estación Total 3"</t>
  </si>
  <si>
    <t>Ciencias Matemáticas y Naturales</t>
  </si>
  <si>
    <t xml:space="preserve">LABORATORIO DE BIOLOGÍA </t>
  </si>
  <si>
    <t>MACARENA B</t>
  </si>
  <si>
    <t>REFRIGERADOR DE LABORATORIO TIPO ARMARIO, CON PUERTA DE VIDRIO Y PROTECCIÓN CONTRA CORROSIÓN</t>
  </si>
  <si>
    <t xml:space="preserve">
CÁMARA DE ELECTROFORESIS VERTICAL PARA PROTEÍNAS</t>
  </si>
  <si>
    <t>Placas espaciadoras de vidrio gruesas 
Placas de vidrio permanentemente pegadas 
Peines plásticos marcados 
Sistema de sujeción rápida                                                  
 Tamaño del gel:  Rango 7,5 - 8,5 cm de ancho   Rango 7 - 8,5 cm de largo          
Tamaño de las placas de vidrio: Placa de vidrio corta: 10 × 7.3 cm.
Placa espaciadora: 10 × 8.3 cm.                                             
 Capacidad y Volumen de Búfer = 200    - 1200 ml                                  Incluidos Peines 
Compatible con diferentes espesores de gel: 0.75 mm, 1.0 mm y 1.5 mm.                                                          
Compatible con sistemas de transferencia Western Blot
Peines de teflón o silicona antiadherente 
Peines ajustables 
Material de las placas de vidrio con recubrimiento antiadherente 
Cámara de electroforesis resistente a impacto y sustancias químicas → Fabricada en acrílico de alta resistencia o policarbonato.
Tapa de seguridad con conexión eléctrica interbloqueada → Evita descargas eléctricas si la tapa no está bien colocada.
Electrodos de platino de alta calidad
Con Indicador de nivel de buffer, con moldes</t>
  </si>
  <si>
    <t>FUENTE DE PODER IDEAL PARA LA CAMARA DE ELECTROFORESIS VERTICAL</t>
  </si>
  <si>
    <t>Fuente de poder que suministre voltaje y corriente adecuada para la camara de electroforesis vertical Voltaje ajustable: 2 - 300 V.
Corriente ajustable: 4 - 500 mA.
Potencia máxima: 90 W o superior
Salida: 4 conectores simultáneos (permite conectar más de una cámara).
Pantalla digital: Fácil control y ajuste de voltaje/corriente.
Compacta y segura: Ideal para laboratorios de docencia e investigación.</t>
  </si>
  <si>
    <t xml:space="preserve">CAMARA/ CELDA DE ELECTROFORESIS DUAL HORIZONTAL </t>
  </si>
  <si>
    <t>Tamaño del Gel (W×L): 8×10 cm
Peines: 0.75mm 9teeth ; 1.50 mm 5 teeth
Voltaje Máximo: 250V
Volumen maximo de buffer: 400 ml
Tiempos de corrido: 30 minutos 
Incluye Peines. Incluye cables de conexión a fuente de poder, cauchos del molde                                                                       El kit debe incluir:  
Cuerpo de la cámara 
Tapa de seguridad con interbloqueo                                    
Electrodos de platino 
Conectores de seguridad codificados por color 
Placas de vidrio (corta y larga) 
Placas espaciadoras 
Peines de carga 
Clip o abrazaderas de sujeción rápida 
Tanques para tampón (superior e inferior) 
Indicadores de nivel de tampón 
Cables de conexión → Aseguran una transmisión segura de la corriente.</t>
  </si>
  <si>
    <t>CONGELADOR PARA LABORATORIO</t>
  </si>
  <si>
    <t xml:space="preserve">LABORATORIO DE QUÍMICA </t>
  </si>
  <si>
    <t>EQUIPO DE CROMATOGRAFÍA LÍQUIDA DE ALTA RESOLUCIÓN</t>
  </si>
  <si>
    <r>
      <t>Equipo HPLC, con bomba cuaternaria, detector de arreglo de diodos DAD, horno de columna, software,UPS.</t>
    </r>
    <r>
      <rPr>
        <u/>
        <sz val="8"/>
        <rFont val="Calibri"/>
        <family val="2"/>
      </rPr>
      <t xml:space="preserve">
Unidad de bombeo
Tipo: cuaternaria</t>
    </r>
    <r>
      <rPr>
        <sz val="8"/>
        <rFont val="Calibri"/>
        <family val="2"/>
      </rPr>
      <t xml:space="preserve">
Rango de caudal: 0.001 ml/min- 5 ml/min (o superior) con incrementos de 0.001 mL/min
Presión máxima de operación:  400 bar o superior
Precisión de flujo: ≤ ±1.0%
Exactitud de flujo: ≤ ±1.0%
Desgasificación de solventes: sistema incorporado
Enjuague de émbolo: compatible
mecanismo automático de lavado en líneas y válvulas de proporción de gradiente.</t>
    </r>
    <r>
      <rPr>
        <u/>
        <sz val="8"/>
        <rFont val="Calibri"/>
        <family val="2"/>
      </rPr>
      <t xml:space="preserve">
Auto muestreador
Capacidad mínima: ≥90 viales con volumen entre 1.5mL y 2mL.
Rango de volumen de inyección: 0,1-100 µL o superior</t>
    </r>
    <r>
      <rPr>
        <sz val="8"/>
        <rFont val="Calibri"/>
        <family val="2"/>
      </rPr>
      <t xml:space="preserve">
Precisión de inyección:  0.25–1 % RSD
Tiempo de inyección: ≤30 s
Control de temperatura:  4°C a 40 °C (opcional)
Función de lavado de aguja interna y externa para minimizar carryover.
Tipo de inyección: con bucle o directa
Integrado con software de adquisición</t>
    </r>
    <r>
      <rPr>
        <u/>
        <sz val="8"/>
        <rFont val="Calibri"/>
        <family val="2"/>
      </rPr>
      <t xml:space="preserve">
Horno de columna vertical u horizontal</t>
    </r>
    <r>
      <rPr>
        <sz val="8"/>
        <rFont val="Calibri"/>
        <family val="2"/>
      </rPr>
      <t xml:space="preserve">
Principio de funcionamiento: Elemento peltier y aire forzado con ventilador
Con control de temperatura
Rango de temperatura: 4°C ±1 o inferior hasta 65°C o superior</t>
    </r>
    <r>
      <rPr>
        <b/>
        <sz val="8"/>
        <rFont val="Calibri"/>
        <family val="2"/>
      </rPr>
      <t xml:space="preserve">
Precisión temperatura: ±0.2 °C o mejor
Capacidad: mínimo (2) dos columnas de 25 a 30cm de longitud
Protección y seguridad: detección de fugas, protección ante sobrecalentamiento
Integración con el software: control y monitoreo desde el software del equipo</t>
    </r>
    <r>
      <rPr>
        <u/>
        <sz val="8"/>
        <rFont val="Calibri"/>
        <family val="2"/>
      </rPr>
      <t xml:space="preserve">
Detector de arreglo de diodos DAD:</t>
    </r>
    <r>
      <rPr>
        <sz val="8"/>
        <rFont val="Calibri"/>
        <family val="2"/>
      </rPr>
      <t xml:space="preserve">
Fuente de luz: Lámpara de deuterio y tungsteno o lámpara de deuterio. Siempre y cuando se asegure cubrir el rango espectral solicitado (190-800nm mínimo).
Rango espectral: 190-800nm o superior.
Resolución espectral:1-8nm o mejor
Ancho de banda: entre 1 y 8 nm.
Exactitud de longitud de onda ± 1nm
Velocidad de muestreo :≥80 Hz
Capacidad de detección simultánea de múltiples longitudes de onda.
Calibración de longitud de onda: vidro de holmio y/o vidrio de erbio
Software de adquisición y procesamiento de datos:
Incluir software vitalicio
Control completo del sistema: bomba, horno, detector, auto muestreador.
Funciones: adquisición de datos, integración de picos, cuantificación (método externo/interno), generación de reportes y validación de métodos.
Accesorios y componentes:</t>
    </r>
    <r>
      <rPr>
        <b/>
        <sz val="8"/>
        <rFont val="Calibri"/>
        <family val="2"/>
      </rPr>
      <t xml:space="preserve">
-Mesa soporte en acero inoxidable de 120 cm de largo× 85 cm de ancho× 90 cm de alto, con una tolerancia de ±5 % en las dimensiones, destinada a la ubicación del equipo en el laboratorio.
-</t>
    </r>
    <r>
      <rPr>
        <sz val="8"/>
        <rFont val="Calibri"/>
        <family val="2"/>
      </rPr>
      <t xml:space="preserve">  UPS de 2000 VA o con capacidad de potencia suficiente para cubrir el consumo total de los componentes del sistema HPLC, garantizando una protección eléctrica adecuada para todo el sistema cromatográfico de detección.
- Una columna C8 de 150x4.6 mm de 5 micras
- Una Columna C18 de 250x 4.6 mm de 5 micras
- Sistema de recolección de Residuos
-Vial vidrio transparente rosca con tapa y septa x300u 2ml
-Vial vidrio ámbar rosca con tapa y septa x100u 2ml</t>
    </r>
    <r>
      <rPr>
        <b/>
        <sz val="8"/>
        <rFont val="Calibri"/>
        <family val="2"/>
      </rPr>
      <t xml:space="preserve">
-Aguja muestreador automático, en caso de ser el mecanismo de inyección empleado.</t>
    </r>
    <r>
      <rPr>
        <sz val="8"/>
        <rFont val="Calibri"/>
        <family val="2"/>
      </rPr>
      <t xml:space="preserve">
-Reservorios para fase móvil (4)con tapa con conexión a líneas
-Mangueras, tuberías y conexiones necesarias para integrar los componentes
*Requerimiento eléctrico para todos los componentes 100-120 VCA
Servicios
Calificación instalación IQ
Calificación instalación y operacional IQ/OQ
Capacitación manejo del equipo y software
Soporte técnico en Colombia
Incluir para puesta en funcionamiento del equipo:
Conjunto de filtración de disolventes y membranas filtrantes para HPLC
-embudo de vidrio 250-300ml
-Tamiz (base soporte membrana) recubierto de PTFE u otro material resistente mecánica y químicamente. Compatible con solventes usados en HPLC.
-Matraz de filtración, 2L
-Abrazadera de aluminio
-Membranas de filtro de celulosa regenerada, 47 mm de diámetro, 0,45 µm de tamaño de poro, paquete x 100
-Membranas de filtro de nylon, 47 mm de diámetro, 0,45 µm de tamaño de poro, 1paquete x 100
-Membranas de filtro de nylon, 47 mm de diámetro, 0,20 µm de tamaño de poro, 1paquete x 100
-Membranas de filtro de PTFE, 47 mm de diámetro, 0,45 µm de tamaño de poro, paquete x100
-Membranas de filtro de PTFE, 47 mm de diámetro, 0,20 µm de tamaño de poro, paquete x100
-Solventes
- Acetonitrilo HPLC x 4L
-Metanol HPLC x4L (2 unidades)
-Ácido acético HPLC x2.5L
-Agua HPLC x2.5L (10 unidades)</t>
    </r>
  </si>
  <si>
    <t>Ciencias Matemáticas y Naturales (1)
Ciencias y Educación (1)</t>
  </si>
  <si>
    <t>LABORATORIO DE FÍSICA 
(1) Laboratorio del Proyecto NEEIS - Aula Experimental Asistiva 
(1) Sala Experimental Carlos Eduardo Vasco Doctorado Institucional en Educación - Laboratorio Didáctica de las Matemáticas - Sala Especializada de Análisis de Datos</t>
  </si>
  <si>
    <t>MACARENA A
NEEIS - Carrera 3 # 26A - 40 Macarena A - Salón 606</t>
  </si>
  <si>
    <t>IMPRESORA 3D</t>
  </si>
  <si>
    <t xml:space="preserve">Equipada con refrigeración adicional y una boquilla y un engranaje de transmisión endurecidos, desbloquea una selección más amplia de materiales, incluidos PA, PC, PET y TPU, especializada en polímeros reforzados con fibra de carbono y fibra de vidrio.
Impresión en múltiples colores y materiales.
La compensación de extrusión garantiza una suavidad adicional y le permiten obtener buenas impresiones.
Sistema automático de materiales
Placa de construcción (preinstalada, aleatoria)
Caja de accesorios
• Volumen de impresión: 256*256*256 mm
• Chasis: Acero 
• Carcasa: aluminio y vidrio
• Hotend: Metal 
• Engranajes de la extrusora: Acero 
• Boquilla:  Acero 
• Temperatura máxima de hotend: 300°C
• Diámetro de la boquilla: 0.4mm 
• Cortador de filamento: Sí
• Diametro del filamento: 1.75 mm
• Filamento Soportado: PLA, PETG, TPU, ABS, ASA, PET, PA, PC
• Dimensiones de la maquina: 389*389*457
• Peso neto: 14.13 kg 
• Voltaje: 100-240
• Pantalla: Pantalla táctil de 5 pulgadas y 1280 × 720
• Conectividad: Wifi
• Software: Slicer 
• Sistema Operativo: MacIOS, Windows </t>
  </si>
  <si>
    <t xml:space="preserve">LABORATORIO DE FÍSICA </t>
  </si>
  <si>
    <t>MACARENA A</t>
  </si>
  <si>
    <t>SCANER PARA IMPRESORA 3D</t>
  </si>
  <si>
    <t>Integra  láser azul y fuentes de luz infrarroja, que cubre el escaneo de objetos pequeños, medianos y grandes, que puede satisfacer las necesidades de diversos escenarios de escaneo 3D industrial.
Precisión en el modo de escaneo láser puede alcanzar hasta 0,02 mm. 7 líneas láser azules paralelas para detalles de escaneo finos, una sola línea láser es tan fina como 0,1 mm para obtener bordes de nube de puntos más nítidos y claros.
Escaneo sin marcadores, utiliza imágenes 3D con coincidencia de manchas. No se necesitan marcadores para piezas de trabajo con muchas funciones. Los objetos se pueden escanear rápida y directamente.
• Modo de escaneo: Luz azul (láser azul de 7 líneas) / NIR (luz estructurada binocular infrarroja)
Modo de luz azul (láser azul de 7 líneas):
• Precisión: Hasta 0,02 mm a 100 mm [1]
• Resolución 3D: 0,02-2 mm
• Velocidad de escaneo: hasta 60 fps
• Mín. Volumen de escaneo: 5 mm x 5 mm x 5 mm
• Rango de captura único: 270 mm x 170 mm a 300 mm
• Distancia de trabajo: 150 mm-400 mm
• Mapeo de colores: Sí
• Modo de alineación: Marcador
Modo NIR (luz estructurada binocular infrarroja):
• Precisión: hasta 0,1 mm
• Resolución 3D: 0,1-2 mm
• Velocidad de escaneo: hasta 20 fps
• Rango de captura único: 930 mm x 580 mm a 1000 mm
• Distancia de trabajo: 170 mm-1000 mm
• Mapeo de colores: Sí
• Modo de alineación: marcador/geometría/textura
Parámetros generales:
• Resolución de la cámara de imágenes 3D: 1920x1200
• Luz suplementaria de color: 12 LED blancos
• Mejora del reconocimiento de marcadores: 12 LED infrarrojos
• Seguridad del láser: Clase I (seguro para los ojos)
• Botón: Mecánico
• IMU: Sí
• Formato de salida: OBJ/STL/PLY
• Potencia de entrada: 12V 2A
• Interfaz de datos: TypeC/USB3.0
• Dimensiones del dispositivo: 215 mm x 50 mm x 74 mm
• Peso del dispositivo: 372 g
• Tablero de calibración: Tablero de calibración de vidrio de alta precisión
• Escaneo inalámbrico: compatible con futuros accesorios de escaneo inalámbrico
• Soporte del sistema: Windows/macOS
• Temperatura de funcionamiento: -10°C a 40°C</t>
  </si>
  <si>
    <t xml:space="preserve">LIOFILIZADOR </t>
  </si>
  <si>
    <r>
      <t>Pantalla táctil LCD.  Con la función de consulta de datos históricos.  Con interfaz USB para exportar los datos. Trampa de condensador de hielo de gran capacidad y sin serpentín dentro. Con tecnología de refrigeración en cascada. El estante de pre congelación se puede usar como barril guía para acelerar la velocidad de secado.  La trampa del condensador de hielo y el panel de operación están hechos de acero inoxidable. La cámara de secado es transparente, visual y segura. Los estantes son de acero inoxidable, que pueden ajustarse según los requisitos.
*Tipo Cámara estándar con colector de 8 puertos
*Área de liofilización 0,12 m</t>
    </r>
    <r>
      <rPr>
        <vertAlign val="superscript"/>
        <sz val="8"/>
        <rFont val="Calibri"/>
        <family val="2"/>
      </rPr>
      <t>2</t>
    </r>
    <r>
      <rPr>
        <sz val="8"/>
        <rFont val="Calibri"/>
        <family val="2"/>
      </rPr>
      <t xml:space="preserve">
*Bandeja 4 piezas 
*Altura entre bandejas 50mm</t>
    </r>
    <r>
      <rPr>
        <b/>
        <sz val="8"/>
        <rFont val="Calibri"/>
        <family val="2"/>
      </rPr>
      <t xml:space="preserve">
*Temperatura de trampa fría hasta - 60°C
*Capacidad de trampa fría o condensador ≤ 9.5L
*Tamaño de trampa fría o condensador hasta (Dr * H) Φ215 * 260 mm ± 15%</t>
    </r>
    <r>
      <rPr>
        <sz val="8"/>
        <rFont val="Calibri"/>
        <family val="2"/>
      </rPr>
      <t xml:space="preserve">
*Grado de vacío &lt;10 Pa 
*Capacidad de captura de agua 4kg / 24h </t>
    </r>
    <r>
      <rPr>
        <b/>
        <sz val="8"/>
        <rFont val="Calibri"/>
        <family val="2"/>
      </rPr>
      <t xml:space="preserve">
*Tamaño de bandeja (D * H) Φ200 * 20 mm  ± 15%
*Tiempo de liofilización 24h</t>
    </r>
    <r>
      <rPr>
        <sz val="8"/>
        <rFont val="Calibri"/>
        <family val="2"/>
      </rPr>
      <t xml:space="preserve">
*Capacidad de carga / estante (líquido) 0.3L 
*Capacidad de carga total (líquido) 1.2L </t>
    </r>
    <r>
      <rPr>
        <b/>
        <sz val="8"/>
        <rFont val="Calibri"/>
        <family val="2"/>
      </rPr>
      <t xml:space="preserve">
*Tamaño de la cámara de secado hasta (DiametroXAltura) Φ260 * 450 mm  ± 15%
*Puede cargar cantidad de viales 260, 480, 920 
 - 260 viales de 20 mL (diámetro: 27–30 mm; altura: 55–60 mm).
 - 480 viales de 10 mL (diámetro: 22–24 mm; altura: 45–50 mm).
 - 920 viales de 2–3 mL (diámetro: 16–18 mm; altura: 35–40 mm).
*Refrigerantes R600a (isobutano), R290 (propano) u otros refrigerantes ecológicos equivalentes del tipo HC, libres de CFC y con bajo potencial de calentamiento global (GWP), que cumplan con los estándares internacionales de seguridad y sostenibilidad ambiental.
*Sistema de refrigeración: aire o en cascada
*Consumo ≤ 1,2kV ± 15%</t>
    </r>
    <r>
      <rPr>
        <sz val="8"/>
        <rFont val="Calibri"/>
        <family val="2"/>
      </rPr>
      <t xml:space="preserve">
*Fuente de alimentación AC 110 O 220V, 50Hz O 60Hz (monofásico)</t>
    </r>
    <r>
      <rPr>
        <b/>
        <sz val="8"/>
        <rFont val="Calibri"/>
        <family val="2"/>
      </rPr>
      <t xml:space="preserve">
*Accesorio estándar Bomba de vacío 2L / S, 8m3 / h ± 15%
*8 matraces de 500ml compatibles con el equipo
*Función opcional y accesorio Bandeja de calefacción (para todos los modelos)
*Descongelación de trampa fría (para todos los modelos)
*Bomba de vacío de importación
*Tamaño minimo externo (AnxPrxAl) 460 * 620 * 920/1370 mm ± 15%</t>
    </r>
  </si>
  <si>
    <t>Artes ASAB</t>
  </si>
  <si>
    <t>Corporeidad</t>
  </si>
  <si>
    <t>Sedes de Arte Danzario</t>
  </si>
  <si>
    <t xml:space="preserve">CINTA ADHESIVA PARA PISTA PROFECIONAL DE VAILE </t>
  </si>
  <si>
    <t>Cinta de tela para pista de baile profesional, en una gama de colores que combina con  pista de baile de vinilo Harlequin.
• Impermeable
• Resistente a los rayos UV
• Resistente a la abrasión
• Fácil de rasgar y desenrollar.
• Adhesivo sin disolventes
Cantidad requerida: 5 cajas</t>
  </si>
  <si>
    <t xml:space="preserve">Ciencias de la salud </t>
  </si>
  <si>
    <t xml:space="preserve">Simulación Clínica </t>
  </si>
  <si>
    <t xml:space="preserve">Ciudadela Universitaria Bosa Porvenir- Bloque 3 -  4to Piso </t>
  </si>
  <si>
    <t xml:space="preserve">Maniquí adulto para entrenamiento en Reanimación Cardiopulmonar (RCP) </t>
  </si>
  <si>
    <t>El kit  deberá tener las siguientes características:
* 6 maniquíes de modelo de torso adulto anatómicamente representativo, distribuidos equitativamente en dos tonos de piel para representación inclusiva (mínimo 3 de tono claro y 3 de tono oscuro).
Torso apilable para facilitar su almacenamiento.
Rasgos faciales definidos, con hitos anatómicos visibles para ubicación precisa de las compresiones torácicas.
Dimensiones por unidad: con una longitud mínima de 60 cm, una anchura mínima de 35 cm y una altura mínima de 20 cm, permitiendo su fácil transporte y manipulación.
Permite la simulación de la maniobra frente-mentón con obstrucción natural de la vía aérea.
Vía aérea funcional que se cierra al hiperextender el cuello.
Mandíbula móvil que permita la maniobra de tracción mandibular.
Filtro de vías respiratorias reemplazable.
Permite la compresión torácica.
Permite las ventilaciones con expansión visible del tórax.
* 6 dispositivos externos de retroalimentación visual portátil (tipo SkillGuide o equivalente), que brinden retroalimentación inmediata sin requerir conexión a pantalla adicional.
Tecnología de medición y retroalimentación con sensor.
Retroalimentación de medición sobre la relación de compresión y la profundidad.
Retroalimentación de medición sobre la velocidad y la cantidad de ventilaciones.
* 1 estuche de transporte compacto y resistente, con capacidad para el almacenamiento y movilización segura del conjunto completo.</t>
  </si>
  <si>
    <t>Maniquí infantil diseñado para entrenamiento en reanimación cardiopulmonar (RCP)</t>
  </si>
  <si>
    <t>El kit deberá tener las siguientes características:
* 4 maniquíes de cuerpo completo representativos de un pediátrico
Modelo anatómicamente realista sin componentes de látex.
Rasgos faciales definidos, con hitos anatómicos visibles para ubicación precisa de las compresiones torácicas.
Dimensiones por unidad: con una longitud mínima de 60 cm, una anchura mínima de 25 cm  y una altura mínima de 13 cm y una, permitiendo su fácil transporte y manipulación.
Permite la simulación de la maniobra frente-mentón con obstrucción natural de la vía aérea.
Vía aérea funcional que se cierra al hiperextender el cuello.
Mandíbula móvil o fija que permita la maniobra de tracción mandibular.
Permite simular obstrucción de la vía aérea por cuerpo extraño.
Permite ventilaciones efectivas por los siguientes métodos: boca a boca, con pantalla facial, mascarilla de bolsillo y bolsa-válvula-mascarilla (BVM).
Permite la compresión torácica con expansión visible del tórax durante las ventilaciones.
* 4 mamelucos para maniquí
* 4 dispositivos externos de retroalimentación visual portátil (tipo SkillGuide o equivalente), que brinden retroalimentación inmediata sin requerir conexión a pantalla adicional.
Tecnología de medición y retroalimentación con sensor.
Retroalimentación de medición sobre la relación de compresión y la profundidad.
Retroalimentación de medición sobre la velocidad y la cantidad de ventilaciones.
* 1 estuche de transporte  y resistente, con capacidad para el almacenamiento y movilización segura del conjunto completo.</t>
  </si>
  <si>
    <t>Simulador infantil de atragantamiento con bolsa de transporte</t>
  </si>
  <si>
    <t>Maniquí infantil para entrenamiento en la resolución de obstrucción de vía aérea por cuerpo extraño (atragantamiento).
Modelo anatómicamente representativo, diseñado para simular episodios de asfixia por obstrucción en vías respiratorias superiores.
Debe funcionar mediante la aplicación de compresiones abdominales o golpes en la espalda, generando aire forzado capaz de expulsar un objeto simulado alojado en la vía aérea.
Permite insertar un cuerpo extraño en la vía aérea para simular una obstrucción realista.
Proporciona retroalimentación visual al lograr una maniobra efectiva de desobstrucción, mediante la expulsión del objeto.
Incluye referencias anatómicas clave: caja torácica, apófisis xifoides y muesca supraesternal, que guían al usuario en la localización adecuada para aplicar las maniobras.
Diseñado para prácticas seguras y repetitivas en procedimientos de primeros auxilios pediátricos.
Debe incluir una prenda (camisa) para simular el entorno clínico o cotidiano.
1 bolsa de transporte  y resistente para facilitar su almacenamiento y movilización.</t>
  </si>
  <si>
    <t>Resucitador manual (Ambú) adulto y pediátrico</t>
  </si>
  <si>
    <t>Resucitador manual adulto y pediátrico con un peso corporal superior a 15 kg reutilizable, sin látex, diseñado bajo el principio de doble pared  con limitación de presión integrada para mayor seguridad.
Permite retroalimentación de la condición pulmonar del paciente durante la resucitación manual.
Sistema de limitación de presión integrado, que evita la compresión excesiva en caso de resistencia en las vías respiratorias
Sistema de válvula con obturador simple que facilita la visualización y el control del flujo de aire.
Tira de soporte integrada que permite una presión uniforme y mayor comodidad durante su uso.
Frecuencia máxima de ventilación: depende del volumen inspiratorio
Bolsas interna y externa fabricadas en goma siliconada para mayor durabilidad.
Volumen máximo proporcionado: aproximadamente 1300 ml.
Dimensiones de la bolsa con válvula del paciente: minimo 270 mm de longitud x minimo 130 mm de diámetro.
Conector del paciente: minimo 22/15 mm.
Conector espiratorio: minimo 30 mm macho.
Sistema de limitación de presión: restringe la presión en las vías respiratorias a aproximadamente 7 kPa (70 cmH₂O).
Volumen de la bolsa del depósito de oxígeno: aproximadamente 1500 ml</t>
  </si>
  <si>
    <t>Tubo endotraqueal para manejo avanzado de la vía aérea</t>
  </si>
  <si>
    <t xml:space="preserve">Tubos endotraqueales con balón de  de 5.5 mm, 6.0 mm, 6.5 mm, 7.0 mm, 8.0 mm, 10 mm, en presentación individual, en material de PVC o silicona.
Incluyen balón neumático de baja presión y alto volumen
Conector universal estándar. </t>
  </si>
  <si>
    <t>Rollo de tela para protección de camillas médicas</t>
  </si>
  <si>
    <t>Rollo de tela en color azul quirúrgico.
Ancho de 70 centímetros.
Largo de 100 metros.
Fabricado en material SMS de 25 gramos.</t>
  </si>
  <si>
    <t>Mesa o plataforma educativa interactiva que integre los diferentes sistemas del cuerpo humano</t>
  </si>
  <si>
    <t>Esqueleto humano completo</t>
  </si>
  <si>
    <t>Modelo anatómico de esqueleto humano a tamaño natural (aproxidamente minimo de 1.50 cm y maximo de 2m), suspendido sobre soporte metálico con ruedas para facilitar su movilidad.
Columna vertebral totalmente móvil, que permite simular la postura natural del cuerpo humano.
Demostración de movimientos del cráneo y articulaciones de la cabeza.
Muestra visual pintada de nacimientos e inserciones musculares
Cráneo dividido en tres piezas, con dientes insertados por separado.
Representación visible de nervios espinales y arterias vertebrales.
Tendones y columna vertebral flexibles.
Extremidades desmontables para facilitar su manipulación didáctica.
Fabricado en plástico resistente, irrompible y de alta calidad.
Funda guardapolvo.
Opcional, acceso directo a su gemelo digital mediante código QR</t>
  </si>
  <si>
    <t>Columna completa flexible</t>
  </si>
  <si>
    <t>Modelo anatómico de minimo 70 cm de alto maximo aproximadamente su tamaño natural de columna vertebral humana completa de montaje totalmente flexible, diseñado para demostraciones explícitas.Incluye pelvis y placa o hueso occipital.
Incluye salida de raíces nerviosas y arteria vertebral.
Cabezas de fémur montadas de forma móvil.
Opcional, acceso directo a su gemelo digital mediante código QR
Opcional, demostracion de la columna sana y patologica.</t>
  </si>
  <si>
    <t>Columna cervical</t>
  </si>
  <si>
    <t>Modelo anatómico de columna cervical humana de dimensiones mínimo de 16 x 5,5 x 5,5 cm. maximo aproximadamente su tamaño natural
Incluye disco intervertebral, nervios cervicales, arterias vertebrales y médula espinal.
Montado de forma móvil sobre soporte para su adecuada manipulación didáctica.
Opcional, acceso directo a su gemelo digital mediante código QR</t>
  </si>
  <si>
    <t>Columna dorsal o torácica</t>
  </si>
  <si>
    <t xml:space="preserve">Modelo anatómico de columna dorsal o torácica humana.
Dimensiones minimas de 12 x 5 x 70 cm maximo aproximadamente su tamaño natural
Incluye discos intervertebrales, nervios torácicos y médula espinal.
Montado de forma móvil sobre soporte para facilitar su manipulación didáctica.
Opcional, acceso directo a su gemelo digital mediante código QR. </t>
  </si>
  <si>
    <t xml:space="preserve">Columna lumbar </t>
  </si>
  <si>
    <t>Modelo anatómico de columna lumbar humana de minimo 30 cm de alto maximo aproximadamente su tamaño natural
Incluye disco intervertebral, sacro, coxis, nervios vertebrales
Montado de forma móvil sobre soporte para facilitar su uso didáctico.
Opcional, acceso directo a su gemelo digital mediante código QR</t>
  </si>
  <si>
    <t>Modelo anatómico del cráneo humano</t>
  </si>
  <si>
    <t>Modelo anatómico de cráneo humano desmontable minimo en 17 piezas, elaborado en plástico resistente e indeformable. Dimensiones minimo de 20 x 14 x 16cm maximo aproximadamente su tamaño natural
Representación anatómica precisa de la estructura ósea del cráneo humano, con uniones estables entre piezas que no afectan su anatomía natural.
Incluye los siguientes componentes: hueso parietal (izquierdo y derecho), hueso occipital, hueso frontal, hueso temporal (izquierdo y derecho), hueso esfenoides, hueso etmoides, hueso vómer, hueso cigomático (izquierdo y derecho), maxilar superior con dientes (izquierdo y derecho), hueso palatino (izquierdo y derecho), cornete nasal (izquierdo y derecho), hueso lagrimal (izquierdo y derecho), hueso nasal (izquierdo y derecho) y maxilar inferior con dientes.
Opcional, acceso directo a su gemelo digital mediante código QR</t>
  </si>
  <si>
    <t>Modelo anatómico de mano humana</t>
  </si>
  <si>
    <t>Modelo anatómico del pie humano</t>
  </si>
  <si>
    <t>Modelo del ojo humano</t>
  </si>
  <si>
    <t>Modelo anatómico de ojo ampliado a mínimo aproximadamente 4 veces y maximo aproximadamente  6 veces su tamaño natural, compuesto por mínimo 7 piezas desmontables.
Incluye representación del nervio óptico en su ubicación natural dentro de la cuenca orbitaria, permitiendo visualizar su relación anatómica con los músculos, hueso y estructuras oculares.
Opcional, acceso directo a su gemelo digital mediante código QR</t>
  </si>
  <si>
    <t>Modelo del oído humano</t>
  </si>
  <si>
    <t>Modelo anatómico de oído ampliado a mínimo aproximadamente 3 veces y maximo aproximadamente  4 veces su tamaño natural, compuesto por mínimo 4 piezas desmontables.
Incluye representación del oído externo, medio e interno
Montado sobre soporte.
Opcional, acceso directo a su gemelo digital mediante código QR</t>
  </si>
  <si>
    <t>Modelo de la nariz humana</t>
  </si>
  <si>
    <t>Modelo anatómico de nariz ampliado a mínimo aproximadamente su tamaño natural y maximo aproximadamente  3 aumentos su tamaño natural, compuesto por mínimo 5 partes desmontables.
Permite visualizar la estructura de la nariz con representación detallada de las cavidades paranasales en la mitad derecha superior del rostro.
Cartílago nasal externo.
Cavidad nasal con senos maxilar, frontal y esfenoidal.
Cavidad nasal cubierta de mucosa.
Opcional, acceso directo a su gemelo digital mediante código QR.</t>
  </si>
  <si>
    <t>Modelo anatómico que representa el sistema muscular humano en su totalidad</t>
  </si>
  <si>
    <t>Modelo anatómico muscular humano altura mínima de 80 cm altura maxima de 180 cm
Diseñado para mostrar la musculatura profunda y superficial, así como nervios, vasos, tejidos y órganos principales del cuerpo.
Compuesto por mínimo 27 piezas desmontables que permiten visualizar las interrelaciones morfológicas humanas.
Incluye cráneo con cerebro desmontable.
Incluye representación de músculos.
Montado sobre soporte.
Opcional, acceso directo a su gemelo digital mediante código QR</t>
  </si>
  <si>
    <t>Modelo Rodilla</t>
  </si>
  <si>
    <t>Modelo anatómico de articulación de rodilla compuesto por mínimo 8 piezas desmontables. Dimensiones mínimo de: 33 x 17 x 17 cm dimensiones maximas de 36 x 20 x 20cm
Muestra músculos y segmentos musculares de la región de la rodilla.
Representa origen e inserción muscular en fémur, tibia y peroné.
Incluye partes de los ligamentos colaterales.
Opcional, acceso directo a su gemelo digital mediante código QR</t>
  </si>
  <si>
    <t>Modelo Cadera</t>
  </si>
  <si>
    <t>Modelo anatómico de articulación de cadera compuesto por mínimo 7 piezas desmontables. Dimensiones mínimo de: 18 x 32 x 18 cm dimensiones maximas de 38 x 20 x 20cm
Incluye músculos individuales con sus respectivas zonas de origen e inserción.
La musculatura está insertada en su posición anatómica.
Opcional, acceso directo a su gemelo digital mediante código QR.</t>
  </si>
  <si>
    <t xml:space="preserve">Modelo Hombro </t>
  </si>
  <si>
    <t>Modelo anatómico de articulación de hombro compuesto por mínimo 4 piezas desmontables. Las medidas del modelo de hombro, las dimensiones mínimas establecidas son 16 × 16 × 22 cm, mientras que las máximas son 36 x 28 x 26 cm.
Este modelo se compone de la mitad superior del húmero, la clavícula y del hueso escápula u omóplato. Además de la representación de  la musculatura del manguito rotador 
Opcional, acceso directo a su gemelo digital mediante código QR.</t>
  </si>
  <si>
    <t>Modelo Pelvis masculina</t>
  </si>
  <si>
    <t xml:space="preserve">Modelo Pelvis femenina: </t>
  </si>
  <si>
    <t>Pelvis para demostración del parto</t>
  </si>
  <si>
    <t>Modelo anatómico de pelvis femenina para demostración del parto
Dimensiones mínimas: 30 × 24 × 17 cm dimensiones maximas de 42 x 40 x 38cm
Modelo anatómico diseñado para demostrar el progreso de la cabeza fetal durante el nacimiento. Compuesto por pelvis femenina con sínfisis, huesos de la cadera, sacro, coxis. Incorpora cabeza fetal o feto montada sobre soporte omniposicional con cuello de ganso flexible, sobre tablero fijo.
Opcional, acceso directo a su gemelo digital mediante código QR.</t>
  </si>
  <si>
    <t>Modelo anatómico tridimensional de piel humana ampliado su tamaño real</t>
  </si>
  <si>
    <t>Modelo anatómico de piel humana en bloque ampliado a mínimo  aproximadamente 60 veces  y maximo aproximadamente 80 veces su tamaño natural
Las medidas del modelo anatómico tridimensional de piel humana ampliado, las dimensiones mínimas establecidas son 26 × 30 × 12 cm, mientras que las máximas son 46 x 26 x 26 cm.
Modelo anatómico diseñado para representar tridimensionalmente el corte de la piel humana con diferenciación clara de sus capas. Permite observar estructuras detalladas como vellos, glándulas sebáceas y sudoríparas, receptores, nervios y vasos. Montado sobre base.
Opcional, acceso directo a su gemelo digital mediante código QR.</t>
  </si>
  <si>
    <t xml:space="preserve">Modelo del sistema  nervioso central y periférico </t>
  </si>
  <si>
    <t>Modelo anatómico del sistema nervioso en relieve a escala mínima aproximadamente la mitad de su tamaño natural y maximo aproximadamente su tamaño natural
Modelo anatómico diseñado para representar de forma esquemática el sistema nervioso central y periférico . Ideal para el estudio general de la estructura del sistema nervioso humano. Montado sobre base .
Opcional, acceso directo a su gemelo digital mediante código QR.</t>
  </si>
  <si>
    <t xml:space="preserve">Modelo de encéfalo humano </t>
  </si>
  <si>
    <t>Modelo anatómico de encéfalo o cerebro humano desmontable en  mínimo 8 piezas piezas
Dimensiones mínimas aproximadas 14 × 14 × 17 cm. maxima aproximadas 15 × 15 × 18 cm.
Modelo anatómico diseñado para representar el encéfalo o cerebro humano con alto nivel de detalle, dividido sagitalmente.  Montado sobre soporte.
Opcional, acceso directo a su gemelo digital mediante código QR.</t>
  </si>
  <si>
    <t>Modelo anatómico del sistema circulatorio humano</t>
  </si>
  <si>
    <t>Modelo anatómico del sistema circulatorio humano o modelo de circulacion sanguinea  con dimensiones mínima aproximadamente la mitad de su tamaño natural y maximo aproximadamente su tamaño natural
Muestra el sistema arterial y venoso, corazón, pulmones, hígado, bazo, riñones. Presentado sobre base.
Opcional, acceso directo a su gemelo digital mediante código QR.</t>
  </si>
  <si>
    <t>Modelo anatómico del corazón humano</t>
  </si>
  <si>
    <t>Modelo anatómico de corazón humano desmontable en mínimo 3 piezas
Dimensiones mínimas: 20 × 12 × 12 cm. dimensiones máximas de 33 x 25 x 25cm
Modelo anatómico diseñado para representar la anatomía del corazón humano
 Montado sobre soporte.
Opcional, acceso directo a su gemelo digital mediante código QR.</t>
  </si>
  <si>
    <t>Modelo anatómico del sistema digestivo humano</t>
  </si>
  <si>
    <t>Modelo anatómico del sistema digestivo humano en mínimo 2 piezas
Dimensiones aproximadamente su tamaño natural
Modelo anatómico diseñado para representar el sistema digestivo humano aproximadamente a tamaño natural en relieve. Incluye nariz, cavidad bucal, faringe, esófago, tracto gastrointestinal, hígado con vesícula biliar, páncreas y bazo. Duodeno, ciego y recto. Montado sobre base.
Opcional, acceso directo a su gemelo digital mediante código QR.</t>
  </si>
  <si>
    <t>Modelo anatómico ampliado de estómago humano</t>
  </si>
  <si>
    <t>Modelo anatómico de estómago humano en mínimo 2 piezas
Las medidas del Modelo anatómico ampliado de estómago humano, las dimensiones mínimas establecidas son 23 x 20 x 10 cm., mientras que las máximas son 44 x 29 x 28 cm.
Modelo anatómico diseñado para representar la anatomía del estómago. Montado sobre soporte.
Opcional, acceso directo a su gemelo digital mediante código QR.</t>
  </si>
  <si>
    <t>Modelo anatómico de hígado con vesícula biliar, páncreas y duodeno</t>
  </si>
  <si>
    <t>Modelo anatómico de hígado
Las medidas del Modelo anatómico de hígado con vesícula biliar, páncreas y duodeno, las dimensiones mínimas establecidas son 2 x 18 x 16 cm, mientras que las máximas son 29 x 22 x 21 cm.
Modelo anatómico diseñado para la demostración académica. Montado sobre soporte.
Opcional, acceso directo a su gemelo digital mediante código QR.</t>
  </si>
  <si>
    <t>Modelo Anatómico del Pulmón</t>
  </si>
  <si>
    <t>Modelo Anatómico de Laringe ampliado su tamaño natural</t>
  </si>
  <si>
    <t>Modelo anatómico de laringe ampliada, mínimo 5 piezas
Dimensiones mínimas: 12 × 12 × 22 cm. máxima 16 × 16 × 26 cm.
Modelo anatómico diseñado para representar la laringe a escala. Muestra estructuras como laringe, hueso hioides, tráquea, ligamentos, músculos, vasos, nervios y glándula tiroides.  Montado sobre base.
Opcional, acceso directo a su gemelo digital mediante código QR.</t>
  </si>
  <si>
    <t>Modelo Anatómico del Sistema Urinario de Sexo Dual humano</t>
  </si>
  <si>
    <t>Modelo anatómico del sistema o aparato urinario humano en mínimo 4 piezas
Dimensiones mínimas: 38 × 28 × 12 cm. máxima 42 × 32 × 18 cm.
Modelo anatómico diseñado para representar el sistema urinario. Incluye cavidad retroperitoneal y pelvis Montado sobre base.
Opcional, acceso directo a su gemelo digital mediante código QR.</t>
  </si>
  <si>
    <t>Modelo Anatómico de Riñones desmontable</t>
  </si>
  <si>
    <t>Modelo anatómico de torso humano a tamaño natural</t>
  </si>
  <si>
    <t>Simulador didáctico para la enseñanza integral de la fisiología humana</t>
  </si>
  <si>
    <t xml:space="preserve">Sistema de adquisición de datos fisiológicos multicanal con software académico y  con kits de: Fisiología Humana, Kit Respiratorio Humano, Conmutador para ECG con mínimo de 12 derivaciones.
* Mínimo 4 entradas universales tipo DIN o similar para conexión de sensores y transductores, permitiendo el registro de diferentes señales fisiológicas.
* Cuente con  Electrodos planos EEG, una carcasa duradera y con un electrodo de barra de estimulación, un transductor de pulso,  un cable de bioamplificador blindado, cables de plomo blindados,  adaptador inteligente a Cable DIN o similar.
* Que tenga interfaz USB para la conexión a computadoras Windows y Mac
* Que cuente con certificados como seguros para la conexión humana, con clasificación BF.
* El kit de fisiología humana debe incluir cinturón respiratorio, esfigmomanómetro con mínimo 3 brazaletes de diferentes tallas, micrófono cardíaco, interruptor de botón, transductor de fuerza de agarre, correa de tierra seca y martillo para reflejos tendinosos.
* El kit respiratorio humano debe incluir espirómetro digital, cabezal de flujo respiratorio, tubo de orificio limpio y adaptador de cabezal de flujo.
* El conmutador para ECG con mínimo de 12 derivaciones debe contar con caja de interruptores para selección mecánica de derivaciones estándar y torácicas, permitir en el canal 1 la visualización de todas las configuraciones y en el canal 2 la derivación II, incluyendo mínimo 10 cables conductores blindados de 1 m. </t>
  </si>
  <si>
    <t>Ingeniería</t>
  </si>
  <si>
    <t>Laboratorios Ingeniería</t>
  </si>
  <si>
    <t>Laboratorio Comunicaciones y Control</t>
  </si>
  <si>
    <t>Osciloscopio A</t>
  </si>
  <si>
    <t xml:space="preserve">Ancho de banda: mínimo 350 MHz, 
Canales analógicos: 4, Tasa de muestreo/ Frecuencia de muestreo: Mayor o igual a 2,5GSa/s por canal, 
Resolución vertical:  Mayor o igual 11 bits con alta resolución. 
Profundidad de memoria / Longitud de registro: en el intervalo de (10Mps a 50Mpts) ó (mayor o igual a 100 Mpts) por canal/ Con todos los canales activos. 
Tasa de captura de formas de onda: Mayor o igual 250.000 wfms/s, 
generador de formas de onda arbitrarias, analizador de espectro. 
Conectividad:  LAN, USB. 
Para uso en prácticas en potencia y telecomunicaciones. 
Con accesorios completos necesarios para el uso total de sus funciones. </t>
  </si>
  <si>
    <t>Laboratorio de Instrumentación y Comunicaciones</t>
  </si>
  <si>
    <t>Osciloscopio M</t>
  </si>
  <si>
    <t>Ancho de banda: mínimo 200 MHz, Canales analógicos: 4, Tasa de muestreo/velocidad de muestreo: Mayor o igual 1.25 Gsa/s en canal activo, Resolución vertical: mínimo 8 bits, Profundidad de memoria / Longitud de registro: Mayor o igual 50Mpts en canal activo, Tasa de captura de formas: Mayor o igual 100.000 wfms/s.
Generador de funciones: Diagrama de Bode, análisis de señales/datos, etc.
Conectividad: USB, LAN.
Con accesorios completos necesarios para el uso total de sus funciones.</t>
  </si>
  <si>
    <t>Laboratorio Circuitos A - Electrónica A</t>
  </si>
  <si>
    <t>Osciloscopio B</t>
  </si>
  <si>
    <t>Ancho de banda: mínimo 100MHz, Canales analógicos: 4,
Tasa de muestreo/velocidad de muestreo: Mayor o igual 1 GSa/s en canal activo, Resolución vertical: mínimo 8 bits, Profundidad de memoria / Longitud de registro: Mayor o igual 24 Mpts en canal activo, Tasa de captura de formas: Mayor o igual a 30.000 wfms/s, 
Generador de funciones
Con accesorios completos necesarios para el uso total de sus funciones.</t>
  </si>
  <si>
    <t>Almacen de Laboratorio</t>
  </si>
  <si>
    <t>Edificio Sabio Caldas
Carrera 8 No 40 - 62</t>
  </si>
  <si>
    <t>Servidor de Software Especializado</t>
  </si>
  <si>
    <t>Servidor tipo rack, altura máxima de 2U, chasis compatible con racks de 19”. Dos (2) procesadores de última generación de 24 núcleos físicos, frecuencia 3.2 GHz. RAM Mínimo 256 GB DDR5 ECC, capacidad de corrección de errores. Distribución de memoria en ranuras RDIMM (Mínimo 16) Expansible hasta al menos 1 TB. 4 unidades SSD NVMe de 2 TB. Soporte para tecnologías SAS, SATA y NVMe, con posibilidad de expansión. Controladora RAID, con soporte para RAID 0, 1, 5 y 10., solución RAID plenamente compatible unidades NVMe por hardware o software.  6 ranuras PCIe Gen4 o Gen5, al menos 2 deben ser de perfil completo. Soporte 2 GPUs de doble ancho o 6 de un solo ancho (Dependiendo de la compatibilidad del chasis). 2 puertos de red de 1 GbE integrados. Soporte expansión a puertos de 10 o 25 GbE, por tarjeta OCP o adaptador de red adicional. 4 puertos USB frontales y 4 puertos USB traseros o solución equivalente que garantice la conexión de múltiples dispositivos externos y llaves físicas (dongles de licenciamiento de software); compatibles con tarjetas de expansión PCIe USB o hubs USB con alimentación externa.
Almacenamiento en red (NAS) con una capacidad mínima de 4 TB, destinado a funciones de respaldo, almacenamiento compartido y soporte a las operaciones del servidor. Debe contar con acceso por red mediante protocolos estándar, compatibilidad con los sistemas operativos del entorno, interfaz de administración accesible vía navegador web, posibilidad de instalación en rack o gabinete.
Contar con todos los accesorios necesarios para la instalación en el rack. El equipo debe cumplir con el estándar EIA-310 (actualmente conocido como ECIA/EIA-310), que define las dimensiones y especificaciones para el montaje de equipos en racks de 19 pulgadas, incluyendo la separación de los orificios y la altura en unidades de rack.</t>
  </si>
  <si>
    <t>Edificio Sabio Caldas</t>
  </si>
  <si>
    <t xml:space="preserve">Tacometro </t>
  </si>
  <si>
    <t>Display: mínimo de 5 dígitos / Rango de prueba láser: 2.5 a mínimo 19999 RPM / Rango de prueba contacto:  desde 2 +/- 1.5 RPM a por lo menos 19999 RPM / Resolución láser: 0.1 RPM (2.5 a 999.9 RPM), 1 RPM (sobre 1000 RPM) / Resolución contacto: 0.1 RPM (0.5 a 999.9 RPM), 1 RPM (sobre 1000 RPM) / Velocidad de la superficie: 0.01 a 0.05 m/min  (0.05 a 99.99 m/min), 0.1 a 0.5 m/min (sobre 100 m/min)   / Exactitud: ±(0.05% + 1 d) / Tiempo de muestreo: 0.5 a 0.8 seg (sobre 60 RPM) / Auto rango / Detección de distancia: 50 mm a 500 mm (láser) / Batería recargable y adaptador AC. / Temperatura de operación: 0°C - 50°C.</t>
  </si>
  <si>
    <t>Laboratorio de mecánica y análisis de materiales</t>
  </si>
  <si>
    <t>Salón 408 y Laboratorio de Mecánica y análisis de Materiales</t>
  </si>
  <si>
    <t xml:space="preserve">Balanza análogica </t>
  </si>
  <si>
    <t>Balanza mecánica de tres brazos, resolución de medida +/-0,1g  con unidad de medida estándar en gramos, con plato de material no reactivo con diámetro mínimo 12 cm para alojar masas regulares o irregulares, o recipientes para alojar polvo o líquidos, brazo metálico rígido con 3 secciones donde se ajustan masas de diversos calibres (rangos de medida de 0,1, 10 y 100 g)para medida equivalente al llegar al equilibrio, con una medida de masa máxima sin contrapesos de 610g, dispositivo tipo gancho opcional al final de brazo para incluir contrapesos, contrapeso en 3 unidades cuya suma sea mayor a 2 kg para dar mayor rango de trabajo a la balanza. Tornillo de ajuste de calibración para realizar ajustes mínimos, con base metálica de preferencia amplia y estable.</t>
  </si>
  <si>
    <t>Laboratorio de Termodinámica</t>
  </si>
  <si>
    <t>Laboratorio de Procesos Industriales</t>
  </si>
  <si>
    <t>Viscosímetro</t>
  </si>
  <si>
    <t>Sonda de temperatura Pt100: Obligatorio 
Rango de temperatura de la sonda Pt100: Desde -50 °C a 300 °C ±30° C 
La precisión de medición de la sonda Pt100 debe ser de: 0.1 °C 
Velocidades de rotación: 0.3 a 200 rpm ± 10 rpm 
Modo de control: Pantalla táctil de 5 pulgadas o 7 pulgadas / pantalla grafica con teclado táctil de alta durabilidad. 
Exactitud o error de medición: ±1% 
Repetibilidad: entre 0.2 % y 0.5 % 
Fuente de alimentación: 120 V / 60 Hz 
Tipo de conexión para transferencia de datos: USB y Ethernet (opcional) 
Unidades de medición: cP o mPa x s 
Idioma: español e inglés 
Dimensiones: Alto (450 mm ± 100 mm), ancho (200 mm ± 100 mm) y profundo (250 mm ± 
100 mm) 
Peso: 10 kg ± 5 kg 
Varilla de acero inoxidable de 500 mm ± 100 mm. (Garantizar materiales que sean resistentes a la corrosión y oxidación) Soporte de acero endurecido o
Soporte con base en acero endurecido y pedestal tipo cremallera, ( de alta resistencia para uso continuo e intensivo en el laboratorio (uso académico) por parte de estudiantes (se recomienda que el material del pedestal también sea acero) los accesorios se permiten de otros materiales.)
Debe incluir mínimo 2 sets de agujas que se adecuen a un amplio rango de viscosidades;  
Rango de viscosidades: 
Los 3 rangos de viscosidades Altas, Medias o Bajas se requieren, como se menciona a continuación: 
Bajas: 20 – 2000 cP             Husillos Estándar L1, L2, L3, L4   
Medias: 100 – 13000 cP       Husillos Estándar R2, R3, R4, R5, R6, R7  
Altas: 200 – 106000 cP (máximo)    Husillos Estándar R2, R3, R4, R5, R6, R7  
(incluidas agujas para cada tipo de viscosidad, adicionalmente el Husillo R1). 
Debe incluir software para la transmisión de datos. 
Debe incluir estuche para el guardado del equipo. 
Debe contar con certificado de calibración. "</t>
  </si>
  <si>
    <t>Laboratorio de Geodesia y Topografía</t>
  </si>
  <si>
    <t>Sede Macarena A</t>
  </si>
  <si>
    <t xml:space="preserve">Navegador GNSS </t>
  </si>
  <si>
    <t>Navegador de mano GNSS, Recepción mínimo de constelaciones GPS, GALILEO. 
Sensores mínimos incluidos: altímetro barométrico, brújula de 3 ejes con inclinación compensada.
Conectividad inalámbrica:  Bluetooth, 
Interfaz compatible con mini-USB  de alta velocidad
Mínimo Adicional: pantalla de 160x240 pixeles o superior, 
Waypoints como mínimo 5000
Tracks 200 rutas como mínimo
Batería de 2 pilas AA; Se recomienda NiMH  o litio
Autonomía de las pilas o baterías 16 horas como mínimo 
Despliegue de imágenes satelitales (Opcional)
Grado de protección mínimo IPX7
Cable USB-C para descarga de datos.
Teclado alfanumérico físico de goma de alta resistencia.
Clip de mosquetón</t>
  </si>
  <si>
    <t>Navegador GNSS Descarga Rinex</t>
  </si>
  <si>
    <t>Observatorio Astronómico
E-Learning</t>
  </si>
  <si>
    <t>Aduanilla de Paiba</t>
  </si>
  <si>
    <t>Kit especializado para transmisión de videoconferencias</t>
  </si>
  <si>
    <t>Cámara: campo de visón 78 °, resolución óptica 5 MP nativos, grabación de video HD de 1080 p, hasta 1920 x 1080, tasa de fotogramas 1080p: 30 fps, 720p: 60 fps, compresión de video H.264. micrófono: cápsula del condensador 0.6"" de diámetro, sensibilidad -34 dB a +/- 2 dB, impedancia de salida, 100 ohmios +30%, velocidad de bits 16 bits, frecuencia de respuesta 150 Hz a 15 kHz, ruido propio menor a 12 dBA. Amplificador de auriculares: relación señal ruido menor a 100 dB, frecuencia de respuesta 15 Hz a 22 kHz, potencia de salida 130 mW, impedancia 30 ohmios. lámpara: 30 LEDs, temperatura del color 5600 K, diámetro 4"" más trípode profesional compatible con cámaras profesionales, más adaptador para celulares, inclinable a 90 grados, ángulo de giro en 360 grados.
Mezclador de audio de 12 canales, conectores de entrada plug1/4, XLR, conectores de salida PLUG 1/4,l; micrófono inalámbrico, fuente de alimentación batería reductor de ruido compatible al mezclador.</t>
  </si>
  <si>
    <t>RUGET con sensor y cámara térmica</t>
  </si>
  <si>
    <t>Laboratorios de Geodesia y Topografía</t>
  </si>
  <si>
    <t>Sistema de carga para magnetómetro de CESIO G-859AP</t>
  </si>
  <si>
    <t>Sistema de alimentación con cargador. Suministra energía al magnetómetro y al receptor GPS. Cada celda proporciona energía para aproximadamente 5-6 horas de uso del magnetómetro o 3-4 horas de uso del gradiómetro, debe tener baterías suficientes para garantizar la autonomía del equipo. Se identifica por su cubierta azul y su conector de tipo militar. Incluye cargador especial y cable de comunicación G-857</t>
  </si>
  <si>
    <t>Física 2 (509)</t>
  </si>
  <si>
    <t>Edificio Sabio Caldas
Carrera 8 No 40 - 62
Laboratorios 509</t>
  </si>
  <si>
    <t>Set para Estudio de Fenómenos Magnéticos</t>
  </si>
  <si>
    <t>Set para Estudio de Fenómenos Magnéticos como un conjunto integral para experimentación en magnetismo, compuesto por los siguientes elementos: Varillas de hierro, núcleo en forma de U, núcleo de hierro corto, Láminas metálicas pequeñas, anillos de diferentes materiales (para comparación de propiedades magnéticas). Zapatas polares, Soporte imantado, soporte para balanza de corriente, nuez doble, Cable de cobre (longitud mínima: 1 metro). 4 bobinas con distintos números de vueltas de preferencia en los siguientes rangos 5-10, 10-100, 100-1000 y 2000-15000. Bobina de red (mínimo 500 vueltas). Par de bobinas de Helmholtz. Electrodos, Electrodos de carbono. Balanza de corriente con al menos 3 placas de circuito diferentes y elementos de montaje mínimos para garantizar correcto funcionamiento. Dinamómetros de precisión (resolución: 0,1 N).</t>
  </si>
  <si>
    <t>Almacén de Laboratorio</t>
  </si>
  <si>
    <t>Edificio Sabio Caldas
Carrera 8 No 40 - 62
6° Piso</t>
  </si>
  <si>
    <t>Sistema de seguimiento de actividades y supervisión de espacios académicos</t>
  </si>
  <si>
    <t>- Electroimanes para puertas de vidrio: Electroimán de 300 Lb Rectangular Anodizado para uso interior o exterior para puerta sencilla; Incluye soporte en "Z" ajustable, Antirremanente externo con zumbador y minipulsador incorporado, Dimensiones 134x32x25 Tapa 120x34x9, peso 1100g. 
- Huellero y tarjeta para puertas de vidrio: Lector Biométrico de Reconocimiento de Huellas y RFID Embebido. Lector de Tarjetas de 125kHz EM &amp; 13.56MHz Mifare (Plus, DESFire, EV1), FeliCa, Credencial Móvil por NFC, Sensor Óptico OP6 Dedo Vivo, Integrar con Cualquier Lector Autónomo de Suprema y con Controlador Inteligente CORESTATION por RS485 (OSDP V2.1.6), Uso Interior. 12VDC.  
- Cierra Puerta Hidráulico: Cierra Puerta Hidráulico hasta 45kg para las puertas de vidrio  G84</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</si>
  <si>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</si>
  <si>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</si>
  <si>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</si>
  <si>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</si>
  <si>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ROBUSTOS</t>
  </si>
  <si>
    <t>AUDIOVISUALES</t>
  </si>
  <si>
    <t>MÚSICA Y SONIDO</t>
  </si>
  <si>
    <t>COMPUTADORES</t>
  </si>
  <si>
    <t>SOFTWARE</t>
  </si>
  <si>
    <r>
      <t>Características Mínimas
Rendimiento y Capacidad
Conectividad WAN: mínimo 2 puertos Gigabit Ethernet (10/100/1000 Mbps).
Conectividad LAN: mínimo 4 puertos Gigabit Ethernet.
VPN: Soporte para IPsec VPN con mínimo 100 túneles simultáneos.
Seguridad
• Firewall: Firewall integrado con capacidades de inspección profunda (DPI)
• VPN: IPsec, DMVPN, FlexVPN
Características de Software
• Dispositivo administrable
Hardware
• Procesador: Quad-core ARM 4 núcleos.
• Memoria RAM: mínimo 8 GB.
• Almacenamiento flash: mínimo 16 GB (expandible hasta 32 GB).
• Fuente de alimentación: 100–240V AC.
•</t>
    </r>
    <r>
      <rPr>
        <b/>
        <sz val="8"/>
        <rFont val="Calibri"/>
        <family val="2"/>
        <scheme val="minor"/>
      </rPr>
      <t xml:space="preserve">Throughput: 1 Gbps.
•Cantidad de usuarios: entre 30 y 60 </t>
    </r>
  </si>
  <si>
    <r>
      <t xml:space="preserve">Especificaciones Técnicas Mínimas
Conectividad
• </t>
    </r>
    <r>
      <rPr>
        <b/>
        <sz val="8"/>
        <rFont val="Calibri"/>
        <family val="2"/>
        <scheme val="minor"/>
      </rPr>
      <t xml:space="preserve">Cantidad mínima de puertos: 48 puertos Gigabit Ethernet (10/100/1000 Mbps).
• PoE: mínimo 24 puertos con PoE/PoE+ (IEEE 802.3af/at).
</t>
    </r>
    <r>
      <rPr>
        <sz val="8"/>
        <rFont val="Calibri"/>
        <family val="2"/>
        <scheme val="minor"/>
      </rPr>
      <t xml:space="preserve">Funciones de Capa 2 (L2)
• VLANs: soporte para mínimo 1024 VLANs (IEEE 802.1Q).
• STP: compatibilidad con STP, RSTP y MSTP.
</t>
    </r>
    <r>
      <rPr>
        <b/>
        <sz val="8"/>
        <rFont val="Calibri"/>
        <family val="2"/>
        <scheme val="minor"/>
      </rPr>
      <t xml:space="preserve">Funciones de Capa 3 (L3)
</t>
    </r>
    <r>
      <rPr>
        <sz val="8"/>
        <rFont val="Calibri"/>
        <family val="2"/>
        <scheme val="minor"/>
      </rPr>
      <t xml:space="preserve">• Enrutamiento estático básico IPv4/IPv6.
• Procesador dedicado, con mínimo 2 GB RAM y </t>
    </r>
    <r>
      <rPr>
        <b/>
        <sz val="8"/>
        <rFont val="Calibri"/>
        <family val="2"/>
        <scheme val="minor"/>
      </rPr>
      <t>memoria flash de minimo 512 MB</t>
    </r>
    <r>
      <rPr>
        <sz val="8"/>
        <rFont val="Calibri"/>
        <family val="2"/>
        <scheme val="minor"/>
      </rPr>
      <t xml:space="preserve"> para tablas de enrutamiento y firmware.
Seguridad
• ACLs: filtrado de tráfico por IP, puerto y protocolo.
• Port Security: límite de dispositivos conectados por puerto.
• Storm Control: protección contra tormentas de broadcast.
Administración y Monitoreo
• CLI y GUI web.
• Gestión remota: soporte para Telnet, SSH y SNMP v2 (versión más segura).
Calidad de Servicio (QoS)
• Priorización de tráfico para VoIP y datos críticos.
• Soporte para IPv6.
Compatibilidad y Actualización
• Actualización de firmware vía TFTP o interfaz web.
Dimensiones y Energía
• Formato: montaje en rack de 1U.
• Fuente de alimentación: redundante
Características adicionales
• Soporte para OpenFlow (para prácticas de redes definidas por software – SDN).
•</t>
    </r>
    <r>
      <rPr>
        <b/>
        <sz val="8"/>
        <rFont val="Calibri"/>
        <family val="2"/>
        <scheme val="minor"/>
      </rPr>
      <t xml:space="preserve"> Throughput: mínimo 176 Gbps.</t>
    </r>
  </si>
  <si>
    <t>Óptica con corrección al infinito.
Unidad alimentadora integrada apropiada para la aplicación de tensiones de la red desde 100 hasta 240 V ±10 %, 50 / 60 Hz.
Mando de enfoque macro y micrométrico coaxial.
Condensador de Abbe 0.9/1.25 ó 1.25 NA preparado para campo claro, campo oscuro y contraste de fases Ph2, con ajuste de luz a través del diafragma de iris.
Cabezal ergonómico.
Bi o triocular con ángulo  de observación ergonómico entre 5° a 25° maximo a 35°, orientable para la adaptación de la distancia interpupilar de 48 a 75 mm
Iluminación Köhle LED de 1W o 3W y halógena de 30 W con control de intensidad opcional Iluminación Köhler LED con ajuste de temperatura de color.
receptáculo para filtros.
Campo visual de 20 a 22 mm.
Funda protectora.
Aceitera con 5 ml de aceite de inmersión.
con la posibilidad de crecer a fluorescencia LED.
objetivos recomendados y sus distancias de trabajo aproximadas:
4X (bajo aumento): Distancia de trabajo ~25 ó 30,7 mm.
10X (medio aumento): Distancia de trabajo ~10  ó 17,4 mm.
40X (alto aumento, seco): Distancia de trabajo ~0.5 ó 0,6 mm.
100X (inmersión en aceite): Distancia de trabajo ~0.15 ó 0,16 mm.</t>
  </si>
  <si>
    <r>
      <t xml:space="preserve">Autoclave de carga vertical con capacidad mínima de 80 litros.
El equipo debe ser capaz de alcanzar y mantener una temperatura de 134 °C durante los ciclos de esterilización, </t>
    </r>
    <r>
      <rPr>
        <b/>
        <sz val="8"/>
        <rFont val="Calibri"/>
        <family val="2"/>
      </rPr>
      <t>admitiendo una tolerancia técnica de máximo ±7°C, permitiendo que el equipo opere en un rango entre 127°C y 134°C, siempre que se garantice la eficacia del proceso mediante validación de ciclo y trazabilidad,</t>
    </r>
    <r>
      <rPr>
        <sz val="8"/>
        <rFont val="Calibri"/>
        <family val="2"/>
      </rPr>
      <t xml:space="preserve"> de acuerdo con lo requerido para procesos de esterilización por vapor de agua.
Generación de vapor interna a partir de agua cargada manualmente (no requiere conexión a entrada de vapor externa).
Equipado con sensor interno de temperatura para control y monitoreo preciso.
Equipado con manómetro para verificación de presión interna.
Panel digital que permita la programación y control de ciclos.
Capacidad para guardar múltiples programas configurables con parámetros de tiempo, temperatura y presión.
</t>
    </r>
    <r>
      <rPr>
        <b/>
        <sz val="8"/>
        <rFont val="Calibri"/>
        <family val="2"/>
      </rPr>
      <t xml:space="preserve">El equipo debe contar con la capacidad para modificar los parámetros de los programas establecidos y/o guardar nuevos programas personalizados según las necesidades del laboratorio.
</t>
    </r>
    <r>
      <rPr>
        <sz val="8"/>
        <rFont val="Calibri"/>
        <family val="2"/>
      </rPr>
      <t>Cierre hermético con bloqueo automático cuando la presión interna supere la presión ambiental.
Manijas de seguridad para apertura y cierre, resistentes a alta temperatura.
Sistema de protección contra sobrepresión mediante válvula de seguridad certificada.
Protección contra sobrecalentamiento.
Sistema de corte automático en caso de bajo nivel de agua.
Sistema para descarga de agua residual posterior al ciclo.
Condensador de vapor integrado para evitar emisión directa de vapor caliente al ambiente.
Cumplimiento de la norma ISO 17665 para validación del proceso de esterilización por vapor u otras normas equivalentes y validadas respecto a la norma ISO
17665, excluyendo expresamente normas de gestión de calidad (como ISO 13485 o ISO 9001).
Marcado CE (solo si el equipo es de fabricación europea).
El equipo debe estar diseñado y calibrado de fábrica para operar en condiciones de alta altitud, específicamente en ciudades como Bogotá (aprox. 2.600 m s. n. m., presión atmosférica media de 560 mmHg), garantizando funcionamiento seguro y eficiente sin pérdida de rendimiento por la menor presión ambiental.</t>
    </r>
  </si>
  <si>
    <r>
      <t xml:space="preserve">Características cámara para electroforesis vertical
Placas espaciadoras de vidrio más gruesas para reducir la rotura.
Placas de vidrio permanentemente pegadas, garantizando un espaciador perfecto y sin ningún tipo de inconveniente.
Peines plásticos no inhiben la polimerización como lo hacen los peines de Teflón, esta cámara tiene incorporado un canto para eliminar el contacto del aire durante la polimerización.
Placas de vidrio y peines marcados con el espesor y el número de pozos para la identificación instantánea.
Tamaño del Gel:8.3×7.3cm(W×L)
Tamaño de placa de vidrio, Placa de vidrio corta:10×7.3cm(W×L), Placa espaciadora:10×8,2 / 8.3cm(W×L)
Volumen superior de búfer:120ml
Volumen menor de búfer:180ml                                                                                                                                                                                                                                                                                                                              </t>
    </r>
    <r>
      <rPr>
        <b/>
        <sz val="8"/>
        <rFont val="Calibri"/>
        <family val="2"/>
      </rPr>
      <t xml:space="preserve">Volumen total maximo: 450 ml
</t>
    </r>
    <r>
      <rPr>
        <sz val="8"/>
        <rFont val="Calibri"/>
        <family val="2"/>
      </rPr>
      <t>Tiempos típicos de ejecución para SDS-PAGE:45 minutos</t>
    </r>
  </si>
  <si>
    <r>
      <t xml:space="preserve">Rango
Con Prisma: minímo 3000 m o superior Sin prisma: mínimo 500 m o superior
Precisión  5"
Pantalla
ÚNICA EN ESCALA DE GRISES O COLOR
Teclado  mínimo 20 teclas
</t>
    </r>
    <r>
      <rPr>
        <b/>
        <sz val="8"/>
        <rFont val="Calibri"/>
        <family val="2"/>
      </rPr>
      <t xml:space="preserve">Plomada óptica o láser
</t>
    </r>
    <r>
      <rPr>
        <sz val="8"/>
        <rFont val="Calibri"/>
        <family val="2"/>
      </rPr>
      <t>Tiempo de medición en el rango de  0.1 s - 1.5 s
Rango de enfoque 1.5 m
Tiempo de funcionamiento hasta 24 horas
Telescopio con iluminación de retículo ajustable
Sistema operativo RT/OS Gratuito
Almacénamiento de datos
Memoria interna: Hasta 50000 Puntos
Memoria USB
Enfoque manual.
cargador original correspondiente a la marca del equipo robusto ofertado.
Resistencia mínima IP55 conforme a norma IEC 60529
BATERÍA ORIGINAL QUE SOPORTE EL TIEMPO DE DURACIÓN O FUNCIONAMIENTO SOLICITADO
BASE NIVELANTE
1 TRIPODE DE ALUMINIO
2 BASTÓN EXTENSIBLE 5m C/ROSCA 5/8" 2
2 PRISMA CIRCULAR ORIGINALES
1 FUNDA TRANSPORTE PARA TRIPODE
1 FUNDA TRANSPORTE PARA GPS/ ESTACION
SOFTWARE CON LAS SIGUIENTES CARACTERISTICAS: Software de oficina diseñado para trabajos topográficos, BIM, GNSS y nivelación digital. Escáner, licencia educativa por dos (2) años para diez puestos de trabajo, que permita la generación de informes en cada uno de los procesos (descarga, importación, procesamiento y exportación de los datos) para documentar los proyectos y dar transparencia y soporte a los datos de campo; también debe realizar la importación de diversos formatos como ASCII (.txt, .csv), GSI, Autodesk DXF/DWG, LandXML, Esri Shape File (.shp), Google Earth KML, WebGL, Formatos ráster (JPG, PNG, TIFF, ECW, BMP) y LAS/LAZ (nubes de puntos). Que permita la descarga de datos de otras marcas de estaciones totales, Dibujo y Edición avanzado con gestión de capas y comandos de edición, que tenga la capacidad de ser actualizado con módulos POST PROCESO GNSS, TOPOGRAFIA AVANZADA, FOTOGRAMETRIA, MODULO DE MANEJO DE NUBE DE PUNTOS Y ESCANER Y APLICACIONES BIM en el mismo software integrado que permita carga de archivos. LAS/LAZ (nubes de puntos), GSI, ASCII (.txt, .csv) de diferentes tecnologías, Modelado 3D y 2D y creación de superficies de terreno, cálculo de volúmenes y Soporte para LandXML, Esri Shape file, Google Earth KML, WebGL y varios formatos de mapas ráster.</t>
    </r>
  </si>
  <si>
    <r>
      <t xml:space="preserve">Rango
ConPrisma: mínimo 3500 m o superior; Sin prisma: mínimo 500  m o superior
Precisión 3"
Pantalla Doble Pantalla a Color Táctil
</t>
    </r>
    <r>
      <rPr>
        <b/>
        <sz val="8"/>
        <rFont val="Calibri"/>
        <family val="2"/>
      </rPr>
      <t xml:space="preserve">Teclado Alfa numérico entre 20 y 37 teclas
</t>
    </r>
    <r>
      <rPr>
        <sz val="8"/>
        <rFont val="Calibri"/>
        <family val="2"/>
      </rPr>
      <t xml:space="preserve">Plomada laser
</t>
    </r>
    <r>
      <rPr>
        <b/>
        <sz val="8"/>
        <rFont val="Calibri"/>
        <family val="2"/>
      </rPr>
      <t xml:space="preserve">Tiempo de funcionamiento mínimo 16 horas o superior
</t>
    </r>
    <r>
      <rPr>
        <sz val="8"/>
        <rFont val="Calibri"/>
        <family val="2"/>
      </rPr>
      <t xml:space="preserve">Sistema operativo  propio de la marca que cumpla y garantice el funcionamiento y actualizaciones permanentes de la estación. Sistema Operativo propio de la marca, Android o Windows.
Almacénamiento de datos
 Memoria interna: mínimo 2 GB Flash o superior
</t>
    </r>
    <r>
      <rPr>
        <b/>
        <sz val="8"/>
        <rFont val="Calibri"/>
        <family val="2"/>
      </rPr>
      <t xml:space="preserve">Tarjeta de memoria: Tarjeta SD o microSD con capacidad mínimo de 8 GB.
</t>
    </r>
    <r>
      <rPr>
        <sz val="8"/>
        <rFont val="Calibri"/>
        <family val="2"/>
      </rPr>
      <t xml:space="preserve"> Memoria USB: Mínimo de 16 GB o superior
Tiempo de medición en un rango de 0,1 s a 6 s
Rango de enfoque 1.5 m
Display a color de 5” o mejor con teclas de acceso rápido o de funciones.
Mínimo Software interno o aplicaciones de la misma marca de la estación para avance de vías, COGO, Poligonal Entre Otras.
Resistencia mínima IP66 conforme a norma IEC 60529
BASE NIVELANTE
Batería original que soporte el tiempo de duración o funcionamiento solicitado
Cargador original correspondiente a la marca del equipo robusto ofertado.
1 TRIPODE EN ALUMINIO
2 JALON EXTENSIBLE 5m C/ROSCA 5/8"
2 PRISMA CIRCULAR ORIGINALES 
1 FUNDA TRANSPORTE PARA TRIPODE
1 FUNDA TRANSPORTE PARA GPS/ ESTACION
SOFTWARE CON LAS SIGUIENTES CARACTERISTICAS: Software de oficina está diseñado para trabajos topográficos, BIM, GNSS y nivelación digital. Escáner, licencia educativa por dos (2) años para diez puestos de trabajo, que permita la generación de informes en cada uno de los procesos (descarga, importación, procesamiento y exportación de los datos) para documentar los proyectos y dar transparencia y soporte a los datos de campo; también debe realizar la importación de diversos formatos como ASCII (.txt, .csv), GSI, Autodesk DXF/DWG, LandXML, Esri Shape File (.shp), Google Earth KML, WebGL, Formatos ráster (JPG, PNG, TIFF, ECW, BMP) y LAS/LAZ (nubes de puntos). Que permita la descarga de datos de otras marcas de estaciones totales, Dibujo y Edición avanzado con gestión de capas y comandos de edición, que tenga la capacidad de ser actualizado con módulos POST PROCESO GNSS, TOPOGRAFIA AVANZADA, FOTOGRAMETRIA, MODULO DE MANEJO DE NUBE DE PUNTOS Y ESCANER Y APLICACIONES BIM en el mismo software integrado que permita carga de archivos. LAS/LAZ (nubes de puntos), GSI, ASCII (.txt, .csv) de diferentes tecnologías, Modelado 3D y 2D y creación de superficies de terreno, cálculo de volúmenes y Soporte para LandXML, Esri Shape file, Google Earth KML, WebGL y varios formatos de mapas ráster.
</t>
    </r>
    <r>
      <rPr>
        <b/>
        <sz val="8"/>
        <rFont val="Calibri"/>
        <family val="2"/>
      </rPr>
      <t>Antena wifi o conectividad wifi integrada</t>
    </r>
  </si>
  <si>
    <r>
      <t>Tipo armario, con una puerta de vidrio, con proteccion a corrosión, hermética, con ruedas o rodachines incorporados.
Sistema  con compresión de vapor y refrigeración por aire forzado, con descongelacion automática
Tipo de alimentación electrica de 110 v
Capacidad: 500 - 650 l                                                           
Interior: Acero terminado en pintura acrílica anticorrosiva
Bandejas internas de acero inoxidable.
Rango de temperatura:  +2° a +8°C, +/- 1°C.</t>
    </r>
    <r>
      <rPr>
        <b/>
        <sz val="8"/>
        <rFont val="Calibri"/>
        <family val="2"/>
      </rPr>
      <t xml:space="preserve">
Altura (en rangos similares a): 1960 - 2140 mm</t>
    </r>
    <r>
      <rPr>
        <sz val="8"/>
        <rFont val="Calibri"/>
        <family val="2"/>
      </rPr>
      <t xml:space="preserve">
Ancho (En rangos similares a): 700 - 800 mm
Profundidad: (En rangos similares a): 800 - 840 mm  Control de Temperatura Preciso y Estabilidad Térmica                     
Sistema de control digital con pantalla LED o LCD → Para monitorear y ajustar la temperatura con precisión.       
Sistema de alarma → Sonora y visual para alertar sobre desviaciones de temperatura, puerta abierta o fallos eléctricos.
Memoria de temperatura → Mantiene registros en caso de fallos de energía.
Registro de datos y puerto USB o conexión WiFi, </t>
    </r>
    <r>
      <rPr>
        <b/>
        <sz val="8"/>
        <rFont val="Calibri"/>
        <family val="2"/>
      </rPr>
      <t>ethernet, serial o bluethooth,</t>
    </r>
    <r>
      <rPr>
        <sz val="8"/>
        <rFont val="Calibri"/>
        <family val="2"/>
      </rPr>
      <t xml:space="preserve">
Cerradura con llave o sistema de seguridad biométrico
Sellado hermético de alta calidad
Protección contra fluctuaciones de voltaje → Estabilizador integrado o compatible con UPS para evitar daños por cortes eléctricos.
Bandejas ajustables
Iluminación LED interna
Superficies internas lisas y resistentes a la corrosión, para evitar acumulación de residuos.
Ruedas o rodachines con freno
Preferiblemente con Filtro de aire reemplazable → Para reducir el ingreso de partículas contaminantes. </t>
    </r>
  </si>
  <si>
    <r>
      <t>Rango de Temperatura (˚C) - 25 / -10°C
Max. ambient temperatura (˚C) +32 ºC</t>
    </r>
    <r>
      <rPr>
        <b/>
        <sz val="8"/>
        <rFont val="Calibri"/>
        <family val="2"/>
      </rPr>
      <t xml:space="preserve">
Capacidad: (L) Minimo 400</t>
    </r>
    <r>
      <rPr>
        <sz val="8"/>
        <rFont val="Calibri"/>
        <family val="2"/>
      </rPr>
      <t xml:space="preserve">
Dimensiones Externas AxLxA (mm) 608 X 698 X 1840
Dimensiones Internas AxLxA (mm) 500x540x1550
energético y reducción de ruido. 100% LIBRE DE HCFC Y CFC.
Estantes ajustables. Refrigerador Ecológico.
* Pantalla digital
* Tecnología de refrigeración: Enfriamiento directo
*Luz
* Cerradura con llave
* Ruedas 4
*7 estantes ajustables
*Puerta reversible
*Refrigerante: R290
* Potencia (V) 110V
* Frecuencia (Hz) 60
Alarmas :
- Alarma visual y acústica
-Alarma corte de Energia
- Alarma de temperatura alta / baja ajustable
-Alarma de bateria baja
- Alarma de falla de sonda
- Alarma de puerta abierta
- Puerto USB Para Actualización De Software Y Descarga De Datos</t>
    </r>
  </si>
  <si>
    <r>
      <t xml:space="preserve">* Sistema digital interactivo de enseñanza-aprendizaje en anatomía humanal y clínica, que permita la visualización tridimensional de estructuras anatómicas reales, patológicas y fisiológicas, con herramientas de corte virtual, rotación, segmentación y simulación.
* Pantalla multitáctil de mínimo 65”
* Estructura de soporte robusta y móvil, con ruedas.
* Resolución mínima de 4K UHD para visualización anatómica de alta precisión
* Control táctil directo para manipulación de cuerpos 3D y herramientas clínicas
* Posibilidad de rotación, zoom, transparencia y superposición de estructuras
* Casos clínicos reales preinstalados mínimo 120
* Visualización de anatomía macro, histología y embriología
* Incluye cadáveres humanos segmentados a escala real
* Herramientas de corte, disección virtual por planos, y segmentación anatómica interactiva.
</t>
    </r>
    <r>
      <rPr>
        <b/>
        <sz val="8"/>
        <rFont val="Calibri"/>
        <family val="2"/>
      </rPr>
      <t>* Compatibilidad con múltiples sistemas operativos hace referencia al software o hardware de integración y visualización, el cual debe ser funcional y compatible con entornos Windows, Linux, macOS, etc. Este requisito busca garantizar la interoperabilidad del software con diferentes plataformas institucionales, facilitando su uso, conectividad y actualización.</t>
    </r>
  </si>
  <si>
    <r>
      <t>Modelo anatómico del esqueleto de la mano, Dimensiones minimo</t>
    </r>
    <r>
      <rPr>
        <b/>
        <sz val="8"/>
        <rFont val="Calibri"/>
        <family val="2"/>
      </rPr>
      <t xml:space="preserve"> 23 x 13 x 11 cm</t>
    </r>
    <r>
      <rPr>
        <sz val="8"/>
        <rFont val="Calibri"/>
        <family val="2"/>
      </rPr>
      <t xml:space="preserve"> maximo de 36 x  20 x 20cm  compuesto por minimo 4 partes desmontables, que permiten el estudio detallado de las estructuras óseas, musculares, tendinosas, ligamentarias, nerviosas y vasculares de la mano.
Visualización del lado dorsal con músculos extensores y tendones
Representación del lado palmar.
Permite el análisis de estructuras clínicamente relevantes como el nervio mediano, el arco arterial superficial de la palma, los músculos intrínsecos de la mano y el arco arterial profundo palmar.
Opcional, acceso directo a su gemelo digital mediante código QR</t>
    </r>
  </si>
  <si>
    <r>
      <t xml:space="preserve">Modelo anatómico detallado del esqueleto del pie, desmontable mínimo en 6 partes para estudio anatómico específico. Dimensiones minimo </t>
    </r>
    <r>
      <rPr>
        <b/>
        <sz val="8"/>
        <rFont val="Calibri"/>
        <family val="2"/>
      </rPr>
      <t>23 x 13 x 10 cm</t>
    </r>
    <r>
      <rPr>
        <sz val="8"/>
        <rFont val="Calibri"/>
        <family val="2"/>
      </rPr>
      <t xml:space="preserve"> maximo de 36 x 32 x 18 cm
Incluye representación completa de huesos, músculos, tendones, ligamentos, nervios, arterias y venas de la zona.
Visualización frontal con músculos extensores y recorrido de los tendones.
Planta del pie representada con músculos desmontables para permitir el estudio detallado de capas profundas como el cuadrado plantar, tendón del flexor largo de los dedos y flexor del dedo gordo del pie.
Opcional, acceso directo a su gemelo digital mediante código QR.</t>
    </r>
  </si>
  <si>
    <r>
      <t xml:space="preserve">Modelo anatómico de pelvis masculina, compuesto por mínimo 4 piezas desmontables.
</t>
    </r>
    <r>
      <rPr>
        <b/>
        <sz val="8"/>
        <rFont val="Calibri"/>
        <family val="2"/>
      </rPr>
      <t>Dimensiones minimas de minimas de 12 x 19 x 25 cm</t>
    </r>
    <r>
      <rPr>
        <sz val="8"/>
        <rFont val="Calibri"/>
        <family val="2"/>
      </rPr>
      <t xml:space="preserve"> dimensiones maximas de 22 x 28 x 34cm
Representa con alto nivel de detalle la disposición espacial de huesos, ligamentos, vasos, nervios, músculos del suelo pélvico y órganos genitales masculinos externos.
Permite estudiar las estructuras anatómicas de ambos huesos coxales, la sínfisis púbica
Opcional, acceso directo a su gemelo digital mediante código QR</t>
    </r>
  </si>
  <si>
    <r>
      <t xml:space="preserve">Modelo anatómico de pelvis femenina con ligamentos, vasos, nervios, piso pélvico y órganos
</t>
    </r>
    <r>
      <rPr>
        <b/>
        <sz val="8"/>
        <rFont val="Calibri"/>
        <family val="2"/>
      </rPr>
      <t xml:space="preserve">Dimensiones mínimas: 16 × 20 × 17 cm. dimensiones maximas de 28 x 30 x 28cm
</t>
    </r>
    <r>
      <rPr>
        <sz val="8"/>
        <rFont val="Calibri"/>
        <family val="2"/>
      </rPr>
      <t>Modelo anatómico diseñado para representar con alto nivel de detalle la anatomía de la pelvis femenina. . Mínimo 4 piezas desmontables
Opcional, acceso directo a su gemelo digital mediante código QR.</t>
    </r>
  </si>
  <si>
    <r>
      <t xml:space="preserve">Modelo anatómico de pulmón humano en mínimo 7 piezas
</t>
    </r>
    <r>
      <rPr>
        <b/>
        <sz val="8"/>
        <rFont val="Calibri"/>
        <family val="2"/>
      </rPr>
      <t xml:space="preserve">Dimensiones mínimas: 38 × 26 × 12 cm; máximas (aproximadas): 42 × 32 × 12 cm
</t>
    </r>
    <r>
      <rPr>
        <sz val="8"/>
        <rFont val="Calibri"/>
        <family val="2"/>
      </rPr>
      <t>Modelo anatómico diseñado para representar las estructuras anatómicas del sistema respiratorio humano. Incluye laringe, tráquea con árbol bronquial, corazón, esófago, pulmones derecho e izquierdo y diafragma. Montado sobre base o tablero.
Opcional, acceso directo a su gemelo digital mediante código QR.</t>
    </r>
  </si>
  <si>
    <t>Modelo anatómico de riñones
Dimensiones mínimas: 20 × 18 × 20 cm; máximas: 42 × 22 × 36 cm
Modelo anatómico diseñado para representar los riñones humanos uréteres, vasos renales y grandes vasos cercanos.  Montado sobre base.
El Modelo Anatómico de Riñones desmontable, debe contar con un mínimo de 2 piezas desmontables.
Opcional, acceso directo a su gemelo digital mediante código QR.</t>
  </si>
  <si>
    <t>Modelo anatómico de torso humano femenino o masculino o sexo dual desmontable en mínimo 15 piezas
Dimensiones mínimas: mínimas: 86 × 36 × 23 cm; máximas: 92 × 40 × 28 cm.
Modelo anatómico diseñado para la demostración detallada de estructuras internas del cuerpo humano.
Montado sobre base.
Opcional, acceso directo a su gemelo digital mediante código QR.</t>
  </si>
  <si>
    <t>Navegador de mano GNSS, Recepción mínimo de constelaciones GPS, GALILEO (BEIDOU opcional) con software perpetuo para la recolección de datos GNSS en configuración NTRIP, en crudo, con exportación estándar e interfaz cartográfica. Sensores mínimos incluidos: altímetro barométrico, brújula de 3 ejes con inclinación. Conectividad mínima: Wi-Fi, Bluetooth, Interfaz USB-C. Mínimo Adicional: pantalla de 480x800 pixeles o superior, linterna, batería interna recargable de iones de litio 4350 mAh mínimo o 8 horas de operación garantizada, cargador de batería, memoria de 32 GB interna o superior, despliegue de imágenes satelitales, mapas precargados para Colombia, teclado virtual y pantalla touchscreen, cámara de 8 MegaPixeles o superior. 
Grado de protección mínimo IPX7, resistencia a caídas de 1.5 m, Cable USB-C para descarga de datos, registro de rinex.</t>
  </si>
  <si>
    <t>Dispositivo tipo rugged de campo, con sistema operativo Android versión 13 o superior, pantalla mínima de 6 pulgadas, procesador de alto rendimiento de 8 núcleos de 2 GHz o superior de, memoria RAM mínima de 12 GB, almacenamiento interno de 256 GB con posibilidad de expansión, certificación IP68/IP69K o superior, cámara principal mínima de 108 MP y cámara térmica con resolución equivalente o superior a 160 × 120 píxeles, batería recargable de alta capacidad con autonomía mínima de 8 horas, conectividad 5G en dual-sim, Wi-Fi, Bluetooth y USB-C, con soporte para al menos 4 constelaciones GNSS.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</si>
</sst>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Red]\-&quot;$&quot;\ #,##0"/>
    <numFmt numFmtId="165" formatCode="_-&quot;$&quot;\ * #,##0.00_-;\-&quot;$&quot;\ * #,##0.00_-;_-&quot;$&quot;\ *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quot;$&quot;\ * #,##0_);_(&quot;$&quot;\ * \(#,##0\);_(&quot;$&quot;\ * &quot;-&quot;??_);_(@_)"/>
  </numFmts>
  <fonts count="29"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8"/>
      <name val="Calibri"/>
      <family val="2"/>
      <scheme val="minor"/>
    </font>
    <font>
      <b/>
      <sz val="11"/>
      <color rgb="FF000000"/>
      <name val="Calibri"/>
      <family val="2"/>
      <scheme val="minor"/>
    </font>
    <font>
      <sz val="8"/>
      <name val="Calibri"/>
      <family val="2"/>
      <scheme val="minor"/>
    </font>
    <font>
      <sz val="8"/>
      <name val="Calibri"/>
      <family val="2"/>
    </font>
    <font>
      <sz val="11"/>
      <name val="Calibri"/>
      <family val="2"/>
      <scheme val="minor"/>
    </font>
    <font>
      <b/>
      <sz val="11"/>
      <name val="Calibri"/>
      <family val="2"/>
      <scheme val="minor"/>
    </font>
    <font>
      <sz val="8"/>
      <name val="Arial"/>
      <family val="2"/>
    </font>
    <font>
      <sz val="9"/>
      <name val="Calibri"/>
      <family val="2"/>
      <scheme val="minor"/>
    </font>
    <font>
      <b/>
      <sz val="20"/>
      <name val="Tahoma"/>
      <family val="2"/>
    </font>
    <font>
      <sz val="10"/>
      <name val="Tahoma"/>
      <family val="2"/>
    </font>
    <font>
      <b/>
      <sz val="10"/>
      <name val="Tahoma"/>
      <family val="2"/>
    </font>
    <font>
      <b/>
      <sz val="9"/>
      <name val="Calibri"/>
      <family val="2"/>
      <scheme val="minor"/>
    </font>
    <font>
      <sz val="11"/>
      <name val="Tahoma"/>
      <family val="2"/>
    </font>
    <font>
      <sz val="8"/>
      <name val="Tahoma"/>
      <family val="2"/>
    </font>
    <font>
      <b/>
      <sz val="8"/>
      <name val="Arial"/>
      <family val="2"/>
    </font>
    <font>
      <b/>
      <sz val="11"/>
      <name val="Tahoma"/>
      <family val="2"/>
    </font>
    <font>
      <sz val="8"/>
      <name val="Malgun Gothic"/>
      <family val="2"/>
    </font>
    <font>
      <b/>
      <sz val="8"/>
      <name val="Calibri"/>
      <family val="2"/>
    </font>
    <font>
      <b/>
      <sz val="9"/>
      <name val="Calibri"/>
      <family val="2"/>
      <scheme val="minor"/>
    </font>
    <font>
      <sz val="11"/>
      <name val="Aptos Narrow"/>
    </font>
    <font>
      <b/>
      <sz val="9"/>
      <name val="Calibri"/>
      <family val="2"/>
    </font>
    <font>
      <u/>
      <sz val="8"/>
      <name val="Calibri"/>
      <family val="2"/>
    </font>
    <font>
      <vertAlign val="superscript"/>
      <sz val="8"/>
      <name val="Calibri"/>
      <family val="2"/>
    </font>
    <font>
      <sz val="8"/>
      <name val="Calibri"/>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top/>
      <bottom style="thin">
        <color indexed="64"/>
      </bottom>
      <diagonal/>
    </border>
    <border>
      <left/>
      <right style="thin">
        <color indexed="64"/>
      </right>
      <top/>
      <bottom/>
      <diagonal/>
    </border>
  </borders>
  <cellStyleXfs count="15">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0" fontId="1" fillId="0" borderId="0"/>
    <xf numFmtId="165" fontId="1" fillId="0" borderId="0" applyFont="0" applyFill="0" applyBorder="0" applyAlignment="0" applyProtection="0"/>
  </cellStyleXfs>
  <cellXfs count="174">
    <xf numFmtId="0" fontId="0" fillId="0" borderId="0" xfId="0"/>
    <xf numFmtId="0" fontId="5" fillId="0" borderId="0" xfId="0" applyFont="1" applyAlignment="1">
      <alignment vertical="center"/>
    </xf>
    <xf numFmtId="0" fontId="8" fillId="0" borderId="0" xfId="0" applyFont="1"/>
    <xf numFmtId="0" fontId="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 xfId="6" applyFont="1" applyBorder="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horizontal="right" vertical="center"/>
    </xf>
    <xf numFmtId="0" fontId="6" fillId="0" borderId="0" xfId="10" applyFont="1" applyAlignment="1">
      <alignment horizontal="left" vertical="center"/>
    </xf>
    <xf numFmtId="0" fontId="6" fillId="0" borderId="0" xfId="10" applyFont="1"/>
    <xf numFmtId="0" fontId="8" fillId="0" borderId="0" xfId="0" applyFont="1" applyAlignment="1">
      <alignment horizontal="right"/>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0" borderId="0" xfId="0" applyFont="1" applyAlignment="1">
      <alignment wrapText="1"/>
    </xf>
    <xf numFmtId="0" fontId="6" fillId="0" borderId="0" xfId="0" applyFont="1" applyAlignment="1">
      <alignment horizontal="left" vertical="center" wrapText="1"/>
    </xf>
    <xf numFmtId="169" fontId="11" fillId="0" borderId="0" xfId="0" applyNumberFormat="1" applyFont="1" applyAlignment="1">
      <alignment wrapText="1"/>
    </xf>
    <xf numFmtId="0" fontId="11" fillId="0" borderId="0" xfId="0" applyFont="1" applyAlignment="1">
      <alignment horizontal="center" vertical="center" wrapText="1"/>
    </xf>
    <xf numFmtId="0" fontId="13" fillId="0" borderId="0" xfId="0" applyFont="1"/>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69" fontId="15" fillId="0" borderId="1" xfId="1"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9" fontId="10"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0" fontId="16" fillId="0" borderId="0" xfId="0" applyFont="1"/>
    <xf numFmtId="165" fontId="6" fillId="0" borderId="3" xfId="14" applyFont="1" applyBorder="1" applyAlignment="1">
      <alignment horizontal="center" vertical="center" wrapText="1"/>
    </xf>
    <xf numFmtId="165" fontId="6" fillId="0" borderId="1" xfId="14" applyFont="1" applyBorder="1" applyAlignment="1">
      <alignment horizontal="left" vertical="center" wrapText="1"/>
    </xf>
    <xf numFmtId="165" fontId="7" fillId="0" borderId="1" xfId="14" applyFont="1" applyBorder="1" applyAlignment="1">
      <alignment horizontal="center" vertical="center" wrapText="1"/>
    </xf>
    <xf numFmtId="165" fontId="6" fillId="2" borderId="1" xfId="14" applyFont="1" applyFill="1" applyBorder="1" applyAlignment="1">
      <alignment horizontal="center" vertical="center" wrapText="1"/>
    </xf>
    <xf numFmtId="165" fontId="6" fillId="0" borderId="25" xfId="14" applyFont="1" applyBorder="1" applyAlignment="1">
      <alignment horizontal="center" vertical="center" wrapText="1"/>
    </xf>
    <xf numFmtId="164" fontId="11" fillId="0" borderId="2" xfId="0" applyNumberFormat="1" applyFont="1" applyBorder="1" applyAlignment="1">
      <alignment horizontal="center" vertical="center" wrapText="1"/>
    </xf>
    <xf numFmtId="165" fontId="6" fillId="0" borderId="1" xfId="14" applyFont="1" applyBorder="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horizontal="center" vertical="center" wrapText="1"/>
    </xf>
    <xf numFmtId="0" fontId="9" fillId="0" borderId="0" xfId="0" applyFont="1" applyAlignment="1">
      <alignment horizontal="center" vertical="center" wrapText="1"/>
    </xf>
    <xf numFmtId="0" fontId="6" fillId="0" borderId="3" xfId="0" applyFont="1" applyBorder="1" applyAlignment="1">
      <alignment horizontal="right" vertical="center" wrapText="1"/>
    </xf>
    <xf numFmtId="0" fontId="6" fillId="2" borderId="1" xfId="1" applyNumberFormat="1" applyFont="1" applyFill="1" applyBorder="1" applyAlignment="1">
      <alignment horizontal="righ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right" vertical="center" wrapText="1"/>
    </xf>
    <xf numFmtId="0" fontId="6" fillId="0" borderId="1" xfId="1" applyNumberFormat="1" applyFont="1" applyFill="1" applyBorder="1" applyAlignment="1">
      <alignment horizontal="right" vertical="center" wrapText="1"/>
    </xf>
    <xf numFmtId="0" fontId="6" fillId="0" borderId="1" xfId="1" applyNumberFormat="1" applyFont="1" applyBorder="1" applyAlignment="1">
      <alignment horizontal="right"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7" fillId="0" borderId="0" xfId="0" applyFont="1" applyAlignment="1">
      <alignment vertical="center" wrapText="1"/>
    </xf>
    <xf numFmtId="0" fontId="8" fillId="0" borderId="0" xfId="0" applyFont="1" applyAlignment="1">
      <alignment vertical="center"/>
    </xf>
    <xf numFmtId="165" fontId="7" fillId="2" borderId="3" xfId="14" applyFont="1" applyFill="1" applyBorder="1" applyAlignment="1">
      <alignment horizontal="left" vertical="top" wrapText="1"/>
    </xf>
    <xf numFmtId="165" fontId="7" fillId="2" borderId="2" xfId="14" applyFont="1" applyFill="1" applyBorder="1" applyAlignment="1">
      <alignment horizontal="left" vertical="top" wrapText="1"/>
    </xf>
    <xf numFmtId="165" fontId="7" fillId="2" borderId="22" xfId="14" applyFont="1" applyFill="1" applyBorder="1" applyAlignment="1">
      <alignment horizontal="left" vertical="top" wrapText="1"/>
    </xf>
    <xf numFmtId="165" fontId="7" fillId="2" borderId="11" xfId="14" applyFont="1" applyFill="1" applyBorder="1" applyAlignment="1">
      <alignment horizontal="left" vertical="top" wrapText="1"/>
    </xf>
    <xf numFmtId="165" fontId="7" fillId="2" borderId="1" xfId="14" applyFont="1" applyFill="1" applyBorder="1" applyAlignment="1">
      <alignment horizontal="left" vertical="top" wrapText="1"/>
    </xf>
    <xf numFmtId="165" fontId="7" fillId="2" borderId="5" xfId="14" applyFont="1" applyFill="1" applyBorder="1" applyAlignment="1">
      <alignment horizontal="left" vertical="top" wrapText="1"/>
    </xf>
    <xf numFmtId="165" fontId="7" fillId="2" borderId="23" xfId="14" applyFont="1" applyFill="1" applyBorder="1" applyAlignment="1">
      <alignment horizontal="left" vertical="top" wrapText="1"/>
    </xf>
    <xf numFmtId="165" fontId="7" fillId="2" borderId="7" xfId="14" applyFont="1" applyFill="1" applyBorder="1" applyAlignment="1">
      <alignment horizontal="left" vertical="top" wrapText="1"/>
    </xf>
    <xf numFmtId="165" fontId="7" fillId="2" borderId="9" xfId="14" applyFont="1" applyFill="1" applyBorder="1" applyAlignment="1">
      <alignment horizontal="left" vertical="top" wrapText="1"/>
    </xf>
    <xf numFmtId="0" fontId="20" fillId="0" borderId="0" xfId="0" applyFont="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right" vertical="center" wrapText="1"/>
    </xf>
    <xf numFmtId="0" fontId="20" fillId="0" borderId="0" xfId="0" applyFont="1"/>
    <xf numFmtId="0" fontId="15" fillId="0" borderId="8" xfId="0" applyFont="1" applyBorder="1" applyAlignment="1">
      <alignment horizontal="center" vertical="center"/>
    </xf>
    <xf numFmtId="1" fontId="6" fillId="0" borderId="8" xfId="0" applyNumberFormat="1" applyFont="1" applyBorder="1" applyAlignment="1">
      <alignment horizontal="center" vertical="center"/>
    </xf>
    <xf numFmtId="0" fontId="6" fillId="0" borderId="8" xfId="0" applyFont="1" applyBorder="1" applyAlignment="1">
      <alignment horizontal="right" vertical="center"/>
    </xf>
    <xf numFmtId="165" fontId="7" fillId="0" borderId="7" xfId="14" applyFont="1" applyBorder="1" applyAlignment="1">
      <alignment horizontal="center" vertical="center" wrapText="1"/>
    </xf>
    <xf numFmtId="0" fontId="21" fillId="0" borderId="7" xfId="0" applyFont="1" applyBorder="1" applyAlignment="1">
      <alignment horizontal="center" vertical="center" wrapText="1"/>
    </xf>
    <xf numFmtId="0" fontId="6" fillId="0" borderId="1" xfId="0" applyFont="1" applyBorder="1" applyAlignment="1">
      <alignment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right"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15" fillId="0" borderId="1" xfId="0" applyFont="1" applyBorder="1" applyAlignment="1">
      <alignment horizontal="center" vertical="center"/>
    </xf>
    <xf numFmtId="0" fontId="2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2" borderId="6" xfId="0" applyFont="1" applyFill="1" applyBorder="1" applyAlignment="1">
      <alignment vertical="center" wrapText="1"/>
    </xf>
    <xf numFmtId="0" fontId="6" fillId="2" borderId="9" xfId="0" applyFont="1" applyFill="1" applyBorder="1" applyAlignment="1">
      <alignment horizontal="right" vertical="center"/>
    </xf>
    <xf numFmtId="0" fontId="6" fillId="2" borderId="9" xfId="0" applyFont="1" applyFill="1" applyBorder="1" applyAlignment="1">
      <alignment vertical="center"/>
    </xf>
    <xf numFmtId="0" fontId="6" fillId="0" borderId="1" xfId="0" applyFont="1" applyBorder="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9" xfId="10" applyFont="1" applyFill="1" applyBorder="1" applyAlignment="1">
      <alignment horizontal="left" vertical="center"/>
    </xf>
    <xf numFmtId="165" fontId="6" fillId="2" borderId="9" xfId="14" applyFont="1" applyFill="1" applyBorder="1" applyAlignment="1">
      <alignment horizontal="center" vertical="center" wrapText="1"/>
    </xf>
    <xf numFmtId="0" fontId="23" fillId="0" borderId="0" xfId="0" applyFont="1"/>
    <xf numFmtId="0" fontId="7" fillId="2" borderId="20" xfId="0" applyFont="1" applyFill="1" applyBorder="1" applyAlignment="1">
      <alignment horizontal="center" vertical="center"/>
    </xf>
    <xf numFmtId="165" fontId="7" fillId="2" borderId="21" xfId="14"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7" xfId="0" applyFont="1" applyBorder="1" applyAlignment="1">
      <alignment horizontal="center" vertical="center" wrapText="1"/>
    </xf>
    <xf numFmtId="0" fontId="15" fillId="0" borderId="9" xfId="0" applyFont="1" applyBorder="1" applyAlignment="1">
      <alignment horizontal="center" vertical="center"/>
    </xf>
    <xf numFmtId="0" fontId="6" fillId="2" borderId="9" xfId="0" applyFont="1" applyFill="1" applyBorder="1" applyAlignment="1">
      <alignment horizontal="center" vertical="center"/>
    </xf>
    <xf numFmtId="0" fontId="6" fillId="0" borderId="9" xfId="10" applyFont="1" applyBorder="1" applyAlignment="1">
      <alignment horizontal="left" vertical="center"/>
    </xf>
    <xf numFmtId="165" fontId="6" fillId="0" borderId="9" xfId="14" applyFont="1" applyBorder="1" applyAlignment="1">
      <alignment horizontal="center" vertical="center" wrapText="1"/>
    </xf>
    <xf numFmtId="165" fontId="6" fillId="2" borderId="7" xfId="14" applyFont="1" applyFill="1" applyBorder="1" applyAlignment="1">
      <alignment horizontal="center" vertical="center" wrapText="1"/>
    </xf>
    <xf numFmtId="0" fontId="6" fillId="2" borderId="7" xfId="0" applyFont="1" applyFill="1" applyBorder="1" applyAlignment="1">
      <alignment horizontal="center" vertical="center"/>
    </xf>
    <xf numFmtId="0" fontId="6" fillId="0" borderId="9" xfId="0" applyFont="1" applyBorder="1" applyAlignment="1">
      <alignment horizontal="center" vertical="center"/>
    </xf>
    <xf numFmtId="0" fontId="6" fillId="0" borderId="10" xfId="10" applyFont="1" applyBorder="1" applyAlignment="1">
      <alignment horizontal="left" vertical="center"/>
    </xf>
    <xf numFmtId="49" fontId="6" fillId="0" borderId="9" xfId="0" applyNumberFormat="1" applyFont="1" applyBorder="1" applyAlignment="1">
      <alignment horizontal="left" vertical="center" wrapText="1"/>
    </xf>
    <xf numFmtId="0" fontId="24" fillId="3" borderId="1" xfId="0" applyFont="1" applyFill="1" applyBorder="1" applyAlignment="1">
      <alignment horizontal="center" vertical="center" wrapText="1"/>
    </xf>
    <xf numFmtId="0" fontId="7" fillId="3" borderId="6" xfId="0" applyFont="1" applyFill="1" applyBorder="1" applyAlignment="1">
      <alignment vertical="center" wrapText="1"/>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6" fillId="0" borderId="8" xfId="0" applyFont="1" applyBorder="1" applyAlignment="1">
      <alignment horizontal="center" vertical="center" wrapText="1"/>
    </xf>
    <xf numFmtId="165" fontId="6" fillId="2" borderId="8" xfId="14" applyFont="1" applyFill="1" applyBorder="1" applyAlignment="1">
      <alignment horizontal="center" vertical="center" wrapText="1"/>
    </xf>
    <xf numFmtId="0" fontId="15" fillId="0" borderId="8" xfId="0" applyFont="1" applyBorder="1" applyAlignment="1">
      <alignment horizontal="center" vertical="center" wrapText="1"/>
    </xf>
    <xf numFmtId="0" fontId="7" fillId="3" borderId="8" xfId="0" applyFont="1" applyFill="1" applyBorder="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7" fillId="3" borderId="20" xfId="0" applyFont="1" applyFill="1" applyBorder="1" applyAlignment="1">
      <alignment vertical="center" wrapText="1"/>
    </xf>
    <xf numFmtId="0" fontId="24" fillId="3" borderId="20" xfId="0" applyFont="1" applyFill="1" applyBorder="1" applyAlignment="1">
      <alignment horizontal="center" vertical="center" wrapText="1"/>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xf>
    <xf numFmtId="0" fontId="27" fillId="3" borderId="2" xfId="0" applyFont="1" applyFill="1" applyBorder="1" applyAlignment="1">
      <alignment vertical="center" wrapText="1"/>
    </xf>
    <xf numFmtId="0" fontId="27" fillId="3" borderId="2"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6" fillId="0" borderId="9" xfId="10" applyFont="1" applyBorder="1" applyAlignment="1">
      <alignment horizontal="center" vertical="center"/>
    </xf>
    <xf numFmtId="0" fontId="6" fillId="0" borderId="9" xfId="10" applyFont="1" applyBorder="1" applyAlignment="1">
      <alignment horizontal="center" vertical="center" wrapText="1"/>
    </xf>
    <xf numFmtId="0" fontId="16"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1"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2" fillId="0" borderId="2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65" fontId="6" fillId="2" borderId="8" xfId="14" applyFont="1" applyFill="1" applyBorder="1" applyAlignment="1">
      <alignment horizontal="center" vertical="center" wrapText="1"/>
    </xf>
    <xf numFmtId="165" fontId="6" fillId="2" borderId="2" xfId="14"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6" fillId="2" borderId="11" xfId="14"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right" vertical="center"/>
    </xf>
    <xf numFmtId="0" fontId="6" fillId="2" borderId="17" xfId="0" applyFont="1" applyFill="1" applyBorder="1" applyAlignment="1">
      <alignment horizontal="right" vertical="center"/>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12" xfId="0" applyFont="1" applyFill="1" applyBorder="1" applyAlignment="1">
      <alignment horizontal="right" vertical="center" wrapText="1"/>
    </xf>
    <xf numFmtId="0" fontId="24" fillId="3" borderId="8"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6" fillId="0" borderId="11" xfId="0" applyFont="1" applyBorder="1" applyAlignment="1">
      <alignment horizontal="center" vertical="center" wrapText="1"/>
    </xf>
  </cellXfs>
  <cellStyles count="15">
    <cellStyle name="Currency" xfId="14"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136071</xdr:colOff>
      <xdr:row>2</xdr:row>
      <xdr:rowOff>20277</xdr:rowOff>
    </xdr:from>
    <xdr:ext cx="1980657" cy="2116045"/>
    <xdr:pic>
      <xdr:nvPicPr>
        <xdr:cNvPr id="5" name="image1.png">
          <a:extLst>
            <a:ext uri="{FF2B5EF4-FFF2-40B4-BE49-F238E27FC236}">
              <a16:creationId xmlns:a16="http://schemas.microsoft.com/office/drawing/2014/main" id="{91DF3D6B-F027-4D1F-A5B1-74AC2D2C4573}"/>
            </a:ext>
          </a:extLst>
        </xdr:cNvPr>
        <xdr:cNvPicPr preferRelativeResize="0"/>
      </xdr:nvPicPr>
      <xdr:blipFill>
        <a:blip xmlns:r="http://schemas.openxmlformats.org/officeDocument/2006/relationships" r:embed="rId1" cstate="print"/>
        <a:stretch>
          <a:fillRect/>
        </a:stretch>
      </xdr:blipFill>
      <xdr:spPr>
        <a:xfrm>
          <a:off x="789214" y="510134"/>
          <a:ext cx="1980657" cy="211604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1"/>
  <sheetViews>
    <sheetView showGridLines="0" tabSelected="1" topLeftCell="A79" zoomScale="80" zoomScaleNormal="80" zoomScaleSheetLayoutView="70" workbookViewId="0">
      <selection activeCell="G82" sqref="G82"/>
    </sheetView>
  </sheetViews>
  <sheetFormatPr baseColWidth="10" defaultColWidth="11.5" defaultRowHeight="15" x14ac:dyDescent="0.2"/>
  <cols>
    <col min="1" max="1" width="2.5" style="2" customWidth="1"/>
    <col min="2" max="2" width="7.5" style="135" customWidth="1"/>
    <col min="3" max="3" width="15.5" style="136" customWidth="1"/>
    <col min="4" max="4" width="20.5" style="135" customWidth="1"/>
    <col min="5" max="5" width="28" style="135" customWidth="1"/>
    <col min="6" max="6" width="42.5" style="44" customWidth="1"/>
    <col min="7" max="7" width="121" style="58" customWidth="1"/>
    <col min="8" max="8" width="18.33203125" style="2" customWidth="1"/>
    <col min="9" max="9" width="47.83203125" style="15" customWidth="1"/>
    <col min="10" max="10" width="21.5" style="2" customWidth="1"/>
    <col min="11" max="11" width="19.5" style="2" customWidth="1"/>
    <col min="12" max="12" width="33" style="2" customWidth="1"/>
    <col min="13" max="13" width="36.33203125" style="2" customWidth="1"/>
    <col min="14" max="14" width="35.5" style="2" customWidth="1"/>
    <col min="15" max="15" width="38.5" style="2" customWidth="1"/>
    <col min="16" max="16" width="2.33203125" style="2" customWidth="1"/>
    <col min="17" max="17" width="11.5" style="2"/>
    <col min="18" max="18" width="17.83203125" style="2" customWidth="1"/>
    <col min="19" max="16384" width="11.5" style="2"/>
  </cols>
  <sheetData>
    <row r="1" spans="1:20" s="20" customFormat="1" ht="12" x14ac:dyDescent="0.15">
      <c r="B1" s="23"/>
      <c r="C1" s="23"/>
      <c r="D1" s="23"/>
      <c r="E1" s="23"/>
      <c r="F1" s="42"/>
      <c r="G1" s="21"/>
      <c r="J1" s="22"/>
    </row>
    <row r="2" spans="1:20" s="20" customFormat="1" ht="27" customHeight="1" x14ac:dyDescent="0.15">
      <c r="B2" s="139"/>
      <c r="C2" s="139"/>
      <c r="D2" s="139"/>
      <c r="E2" s="139"/>
      <c r="F2" s="144" t="s">
        <v>0</v>
      </c>
      <c r="G2" s="144"/>
      <c r="H2" s="144"/>
      <c r="I2" s="144"/>
      <c r="J2" s="144"/>
      <c r="K2" s="144"/>
      <c r="L2" s="144"/>
      <c r="M2" s="144"/>
      <c r="N2" s="144"/>
      <c r="O2" s="144"/>
    </row>
    <row r="3" spans="1:20" s="20" customFormat="1" ht="23.25" customHeight="1" x14ac:dyDescent="0.15">
      <c r="B3" s="139"/>
      <c r="C3" s="139"/>
      <c r="D3" s="139"/>
      <c r="E3" s="139"/>
      <c r="F3" s="144" t="s">
        <v>1</v>
      </c>
      <c r="G3" s="144"/>
      <c r="H3" s="144"/>
      <c r="I3" s="144"/>
      <c r="J3" s="144"/>
      <c r="K3" s="144"/>
      <c r="L3" s="144"/>
      <c r="M3" s="144"/>
      <c r="N3" s="144"/>
      <c r="O3" s="144"/>
    </row>
    <row r="4" spans="1:20" s="20" customFormat="1" ht="142.5" customHeight="1" x14ac:dyDescent="0.15">
      <c r="B4" s="139"/>
      <c r="C4" s="139"/>
      <c r="D4" s="139"/>
      <c r="E4" s="139"/>
      <c r="F4" s="145" t="s">
        <v>2</v>
      </c>
      <c r="G4" s="145"/>
      <c r="H4" s="145"/>
      <c r="I4" s="145"/>
      <c r="J4" s="145"/>
      <c r="K4" s="145"/>
      <c r="L4" s="145"/>
      <c r="M4" s="145"/>
      <c r="N4" s="145"/>
      <c r="O4" s="145"/>
    </row>
    <row r="5" spans="1:20" s="20" customFormat="1" ht="25.5" customHeight="1" x14ac:dyDescent="0.15">
      <c r="B5" s="139"/>
      <c r="C5" s="139"/>
      <c r="D5" s="139"/>
      <c r="E5" s="139"/>
      <c r="F5" s="144" t="s">
        <v>3</v>
      </c>
      <c r="G5" s="144"/>
      <c r="H5" s="144"/>
      <c r="I5" s="144"/>
      <c r="J5" s="144"/>
      <c r="K5" s="144"/>
      <c r="L5" s="144"/>
      <c r="M5" s="144"/>
      <c r="N5" s="144"/>
      <c r="O5" s="144"/>
    </row>
    <row r="6" spans="1:20" s="20" customFormat="1" ht="25.5" customHeight="1" x14ac:dyDescent="0.15">
      <c r="B6" s="23"/>
      <c r="C6" s="137"/>
      <c r="D6" s="137"/>
      <c r="E6" s="137"/>
      <c r="F6" s="137"/>
      <c r="G6" s="137"/>
      <c r="H6" s="137"/>
      <c r="I6" s="137"/>
      <c r="J6" s="137"/>
      <c r="K6" s="137"/>
      <c r="L6" s="137"/>
      <c r="M6" s="137"/>
      <c r="N6" s="137"/>
      <c r="O6" s="138"/>
    </row>
    <row r="7" spans="1:20" ht="91.5" customHeight="1" x14ac:dyDescent="0.2">
      <c r="A7" s="24"/>
      <c r="B7" s="25" t="s">
        <v>4</v>
      </c>
      <c r="C7" s="25" t="s">
        <v>5</v>
      </c>
      <c r="D7" s="25" t="s">
        <v>6</v>
      </c>
      <c r="E7" s="25" t="s">
        <v>7</v>
      </c>
      <c r="F7" s="25" t="s">
        <v>8</v>
      </c>
      <c r="G7" s="25" t="s">
        <v>9</v>
      </c>
      <c r="H7" s="25" t="s">
        <v>10</v>
      </c>
      <c r="I7" s="26" t="s">
        <v>11</v>
      </c>
      <c r="J7" s="26" t="s">
        <v>12</v>
      </c>
      <c r="K7" s="26" t="s">
        <v>13</v>
      </c>
      <c r="L7" s="27" t="s">
        <v>14</v>
      </c>
      <c r="M7" s="26" t="s">
        <v>15</v>
      </c>
      <c r="N7" s="28" t="s">
        <v>16</v>
      </c>
      <c r="O7" s="26" t="s">
        <v>17</v>
      </c>
      <c r="Q7" s="20"/>
      <c r="R7" s="20"/>
      <c r="S7" s="20"/>
      <c r="T7" s="20"/>
    </row>
    <row r="8" spans="1:20" s="68" customFormat="1" ht="132.75" customHeight="1" x14ac:dyDescent="0.2">
      <c r="B8" s="3">
        <v>1</v>
      </c>
      <c r="C8" s="4" t="s">
        <v>18</v>
      </c>
      <c r="D8" s="9" t="s">
        <v>19</v>
      </c>
      <c r="E8" s="4" t="s">
        <v>20</v>
      </c>
      <c r="F8" s="26" t="s">
        <v>21</v>
      </c>
      <c r="G8" s="69" t="s">
        <v>22</v>
      </c>
      <c r="H8" s="5">
        <v>14</v>
      </c>
      <c r="I8" s="45"/>
      <c r="J8" s="70"/>
      <c r="K8" s="71"/>
      <c r="L8" s="34"/>
      <c r="M8" s="34">
        <f>L8*19%</f>
        <v>0</v>
      </c>
      <c r="N8" s="34">
        <f>(L8+M8)*H8</f>
        <v>0</v>
      </c>
      <c r="O8" s="5"/>
    </row>
    <row r="9" spans="1:20" s="72" customFormat="1" ht="112.5" customHeight="1" x14ac:dyDescent="0.2">
      <c r="B9" s="3">
        <v>2</v>
      </c>
      <c r="C9" s="4" t="s">
        <v>18</v>
      </c>
      <c r="D9" s="9" t="s">
        <v>23</v>
      </c>
      <c r="E9" s="4" t="s">
        <v>24</v>
      </c>
      <c r="F9" s="26" t="s">
        <v>25</v>
      </c>
      <c r="G9" s="69" t="s">
        <v>26</v>
      </c>
      <c r="H9" s="6">
        <v>1</v>
      </c>
      <c r="I9" s="45"/>
      <c r="J9" s="70"/>
      <c r="K9" s="71"/>
      <c r="L9" s="34"/>
      <c r="M9" s="34">
        <f t="shared" ref="M9:M24" si="0">L9*19%</f>
        <v>0</v>
      </c>
      <c r="N9" s="34">
        <f t="shared" ref="N9:N21" si="1">(L9+M9)*H9</f>
        <v>0</v>
      </c>
      <c r="O9" s="6"/>
    </row>
    <row r="10" spans="1:20" s="72" customFormat="1" ht="265.5" customHeight="1" x14ac:dyDescent="0.2">
      <c r="B10" s="3">
        <v>3</v>
      </c>
      <c r="C10" s="4" t="s">
        <v>27</v>
      </c>
      <c r="D10" s="4" t="s">
        <v>28</v>
      </c>
      <c r="E10" s="4" t="s">
        <v>29</v>
      </c>
      <c r="F10" s="26" t="s">
        <v>30</v>
      </c>
      <c r="G10" s="131" t="s">
        <v>213</v>
      </c>
      <c r="H10" s="4">
        <v>8</v>
      </c>
      <c r="I10" s="45"/>
      <c r="J10" s="70"/>
      <c r="K10" s="71"/>
      <c r="L10" s="35"/>
      <c r="M10" s="34">
        <f t="shared" si="0"/>
        <v>0</v>
      </c>
      <c r="N10" s="34">
        <f t="shared" si="1"/>
        <v>0</v>
      </c>
      <c r="O10" s="4"/>
    </row>
    <row r="11" spans="1:20" s="72" customFormat="1" ht="385.5" customHeight="1" x14ac:dyDescent="0.2">
      <c r="B11" s="3">
        <v>4</v>
      </c>
      <c r="C11" s="4" t="s">
        <v>27</v>
      </c>
      <c r="D11" s="4" t="s">
        <v>31</v>
      </c>
      <c r="E11" s="4" t="s">
        <v>29</v>
      </c>
      <c r="F11" s="26" t="s">
        <v>32</v>
      </c>
      <c r="G11" s="131" t="s">
        <v>214</v>
      </c>
      <c r="H11" s="4">
        <v>10</v>
      </c>
      <c r="I11" s="45"/>
      <c r="J11" s="70"/>
      <c r="K11" s="71"/>
      <c r="L11" s="35"/>
      <c r="M11" s="34">
        <f t="shared" si="0"/>
        <v>0</v>
      </c>
      <c r="N11" s="34">
        <f t="shared" si="1"/>
        <v>0</v>
      </c>
      <c r="O11" s="4"/>
    </row>
    <row r="12" spans="1:20" s="11" customFormat="1" ht="257.25" customHeight="1" x14ac:dyDescent="0.15">
      <c r="B12" s="3">
        <v>5</v>
      </c>
      <c r="C12" s="113" t="s">
        <v>33</v>
      </c>
      <c r="D12" s="113" t="s">
        <v>34</v>
      </c>
      <c r="E12" s="113" t="s">
        <v>35</v>
      </c>
      <c r="F12" s="73" t="s">
        <v>36</v>
      </c>
      <c r="G12" s="116" t="s">
        <v>215</v>
      </c>
      <c r="H12" s="74">
        <v>2</v>
      </c>
      <c r="I12" s="75"/>
      <c r="J12" s="70"/>
      <c r="K12" s="71"/>
      <c r="L12" s="76"/>
      <c r="M12" s="34">
        <f t="shared" si="0"/>
        <v>0</v>
      </c>
      <c r="N12" s="34">
        <f t="shared" si="1"/>
        <v>0</v>
      </c>
      <c r="O12" s="77"/>
    </row>
    <row r="13" spans="1:20" s="11" customFormat="1" ht="372.5" customHeight="1" x14ac:dyDescent="0.15">
      <c r="B13" s="3">
        <v>6</v>
      </c>
      <c r="C13" s="4" t="s">
        <v>33</v>
      </c>
      <c r="D13" s="4" t="s">
        <v>37</v>
      </c>
      <c r="E13" s="4" t="s">
        <v>35</v>
      </c>
      <c r="F13" s="26" t="s">
        <v>38</v>
      </c>
      <c r="G13" s="78" t="s">
        <v>39</v>
      </c>
      <c r="H13" s="79">
        <v>1</v>
      </c>
      <c r="I13" s="80"/>
      <c r="J13" s="70"/>
      <c r="K13" s="71"/>
      <c r="L13" s="36"/>
      <c r="M13" s="34">
        <f t="shared" si="0"/>
        <v>0</v>
      </c>
      <c r="N13" s="34">
        <f t="shared" si="1"/>
        <v>0</v>
      </c>
      <c r="O13" s="81"/>
    </row>
    <row r="14" spans="1:20" s="11" customFormat="1" ht="387.5" customHeight="1" x14ac:dyDescent="0.15">
      <c r="B14" s="3">
        <v>7</v>
      </c>
      <c r="C14" s="4" t="s">
        <v>33</v>
      </c>
      <c r="D14" s="4" t="s">
        <v>40</v>
      </c>
      <c r="E14" s="4" t="s">
        <v>41</v>
      </c>
      <c r="F14" s="119" t="s">
        <v>42</v>
      </c>
      <c r="G14" s="78" t="s">
        <v>43</v>
      </c>
      <c r="H14" s="79">
        <v>1</v>
      </c>
      <c r="I14" s="80"/>
      <c r="J14" s="70"/>
      <c r="K14" s="71"/>
      <c r="L14" s="36"/>
      <c r="M14" s="34">
        <f t="shared" si="0"/>
        <v>0</v>
      </c>
      <c r="N14" s="34">
        <f t="shared" si="1"/>
        <v>0</v>
      </c>
      <c r="O14" s="82"/>
    </row>
    <row r="15" spans="1:20" s="11" customFormat="1" ht="335" customHeight="1" x14ac:dyDescent="0.15">
      <c r="B15" s="3">
        <v>8</v>
      </c>
      <c r="C15" s="4" t="s">
        <v>33</v>
      </c>
      <c r="D15" s="4" t="s">
        <v>44</v>
      </c>
      <c r="E15" s="4" t="s">
        <v>41</v>
      </c>
      <c r="F15" s="26" t="s">
        <v>45</v>
      </c>
      <c r="G15" s="78" t="s">
        <v>46</v>
      </c>
      <c r="H15" s="79">
        <v>9</v>
      </c>
      <c r="I15" s="80"/>
      <c r="J15" s="70"/>
      <c r="K15" s="71"/>
      <c r="L15" s="36"/>
      <c r="M15" s="34">
        <f t="shared" si="0"/>
        <v>0</v>
      </c>
      <c r="N15" s="34">
        <f t="shared" si="1"/>
        <v>0</v>
      </c>
      <c r="O15" s="81"/>
    </row>
    <row r="16" spans="1:20" s="11" customFormat="1" ht="335.25" customHeight="1" x14ac:dyDescent="0.15">
      <c r="B16" s="3">
        <v>9</v>
      </c>
      <c r="C16" s="4" t="s">
        <v>33</v>
      </c>
      <c r="D16" s="4" t="s">
        <v>47</v>
      </c>
      <c r="E16" s="4" t="s">
        <v>41</v>
      </c>
      <c r="F16" s="83" t="s">
        <v>48</v>
      </c>
      <c r="G16" s="127" t="s">
        <v>216</v>
      </c>
      <c r="H16" s="79">
        <v>2</v>
      </c>
      <c r="I16" s="80"/>
      <c r="J16" s="70"/>
      <c r="K16" s="71"/>
      <c r="L16" s="36"/>
      <c r="M16" s="34">
        <f t="shared" si="0"/>
        <v>0</v>
      </c>
      <c r="N16" s="34">
        <f t="shared" si="1"/>
        <v>0</v>
      </c>
      <c r="O16" s="84"/>
    </row>
    <row r="17" spans="2:15" s="11" customFormat="1" ht="225.75" customHeight="1" x14ac:dyDescent="0.15">
      <c r="B17" s="3">
        <v>10</v>
      </c>
      <c r="C17" s="4" t="s">
        <v>33</v>
      </c>
      <c r="D17" s="4" t="s">
        <v>49</v>
      </c>
      <c r="E17" s="4" t="s">
        <v>41</v>
      </c>
      <c r="F17" s="26" t="s">
        <v>50</v>
      </c>
      <c r="G17" s="128" t="s">
        <v>217</v>
      </c>
      <c r="H17" s="79">
        <v>1</v>
      </c>
      <c r="I17" s="80"/>
      <c r="J17" s="70"/>
      <c r="K17" s="71"/>
      <c r="L17" s="36"/>
      <c r="M17" s="34">
        <f t="shared" si="0"/>
        <v>0</v>
      </c>
      <c r="N17" s="34">
        <f t="shared" si="1"/>
        <v>0</v>
      </c>
      <c r="O17" s="85"/>
    </row>
    <row r="18" spans="2:15" s="11" customFormat="1" ht="409.5" customHeight="1" x14ac:dyDescent="0.15">
      <c r="B18" s="3">
        <v>11</v>
      </c>
      <c r="C18" s="4" t="s">
        <v>33</v>
      </c>
      <c r="D18" s="4" t="s">
        <v>51</v>
      </c>
      <c r="E18" s="4" t="s">
        <v>41</v>
      </c>
      <c r="F18" s="26" t="s">
        <v>52</v>
      </c>
      <c r="G18" s="129" t="s">
        <v>218</v>
      </c>
      <c r="H18" s="79">
        <v>10</v>
      </c>
      <c r="I18" s="80"/>
      <c r="J18" s="70"/>
      <c r="K18" s="71"/>
      <c r="L18" s="36"/>
      <c r="M18" s="34">
        <f t="shared" si="0"/>
        <v>0</v>
      </c>
      <c r="N18" s="34">
        <f t="shared" si="1"/>
        <v>0</v>
      </c>
      <c r="O18" s="82"/>
    </row>
    <row r="19" spans="2:15" s="11" customFormat="1" ht="409.5" customHeight="1" x14ac:dyDescent="0.15">
      <c r="B19" s="3">
        <v>12</v>
      </c>
      <c r="C19" s="4" t="s">
        <v>33</v>
      </c>
      <c r="D19" s="4" t="s">
        <v>51</v>
      </c>
      <c r="E19" s="4" t="s">
        <v>41</v>
      </c>
      <c r="F19" s="26" t="s">
        <v>53</v>
      </c>
      <c r="G19" s="127" t="s">
        <v>219</v>
      </c>
      <c r="H19" s="79">
        <v>1</v>
      </c>
      <c r="I19" s="80"/>
      <c r="J19" s="70"/>
      <c r="K19" s="71"/>
      <c r="L19" s="36"/>
      <c r="M19" s="34">
        <f t="shared" si="0"/>
        <v>0</v>
      </c>
      <c r="N19" s="34">
        <f t="shared" si="1"/>
        <v>0</v>
      </c>
      <c r="O19" s="82"/>
    </row>
    <row r="20" spans="2:15" ht="351.75" customHeight="1" x14ac:dyDescent="0.2">
      <c r="B20" s="4">
        <v>13</v>
      </c>
      <c r="C20" s="4" t="s">
        <v>54</v>
      </c>
      <c r="D20" s="4" t="s">
        <v>55</v>
      </c>
      <c r="E20" s="4" t="s">
        <v>56</v>
      </c>
      <c r="F20" s="109" t="s">
        <v>57</v>
      </c>
      <c r="G20" s="110" t="s">
        <v>220</v>
      </c>
      <c r="H20" s="17">
        <v>3</v>
      </c>
      <c r="I20" s="46"/>
      <c r="J20" s="49"/>
      <c r="K20" s="50"/>
      <c r="L20" s="37"/>
      <c r="M20" s="34">
        <f>L20*19%</f>
        <v>0</v>
      </c>
      <c r="N20" s="34">
        <f>(L20+M20)*H20</f>
        <v>0</v>
      </c>
      <c r="O20" s="17"/>
    </row>
    <row r="21" spans="2:15" ht="316.25" customHeight="1" x14ac:dyDescent="0.2">
      <c r="B21" s="4">
        <v>14</v>
      </c>
      <c r="C21" s="4" t="s">
        <v>54</v>
      </c>
      <c r="D21" s="4" t="s">
        <v>55</v>
      </c>
      <c r="E21" s="4" t="s">
        <v>56</v>
      </c>
      <c r="F21" s="26" t="s">
        <v>58</v>
      </c>
      <c r="G21" s="16" t="s">
        <v>59</v>
      </c>
      <c r="H21" s="17">
        <v>1</v>
      </c>
      <c r="I21" s="46"/>
      <c r="J21" s="49"/>
      <c r="K21" s="50"/>
      <c r="L21" s="37"/>
      <c r="M21" s="34">
        <f t="shared" si="0"/>
        <v>0</v>
      </c>
      <c r="N21" s="34">
        <f t="shared" si="1"/>
        <v>0</v>
      </c>
      <c r="O21" s="17"/>
    </row>
    <row r="22" spans="2:15" s="58" customFormat="1" ht="169.25" customHeight="1" x14ac:dyDescent="0.2">
      <c r="B22" s="4">
        <v>15</v>
      </c>
      <c r="C22" s="4" t="s">
        <v>54</v>
      </c>
      <c r="D22" s="4" t="s">
        <v>55</v>
      </c>
      <c r="E22" s="4" t="s">
        <v>56</v>
      </c>
      <c r="F22" s="26" t="s">
        <v>60</v>
      </c>
      <c r="G22" s="16" t="s">
        <v>61</v>
      </c>
      <c r="H22" s="17">
        <v>2</v>
      </c>
      <c r="I22" s="46"/>
      <c r="J22" s="49"/>
      <c r="K22" s="50"/>
      <c r="L22" s="37"/>
      <c r="M22" s="34">
        <f t="shared" si="0"/>
        <v>0</v>
      </c>
      <c r="N22" s="34">
        <f t="shared" ref="N22:N23" si="2">(L22+M22)*H22</f>
        <v>0</v>
      </c>
      <c r="O22" s="17"/>
    </row>
    <row r="23" spans="2:15" ht="277.25" customHeight="1" x14ac:dyDescent="0.2">
      <c r="B23" s="4">
        <v>16</v>
      </c>
      <c r="C23" s="4" t="s">
        <v>54</v>
      </c>
      <c r="D23" s="4" t="s">
        <v>55</v>
      </c>
      <c r="E23" s="4" t="s">
        <v>56</v>
      </c>
      <c r="F23" s="26" t="s">
        <v>62</v>
      </c>
      <c r="G23" s="16" t="s">
        <v>63</v>
      </c>
      <c r="H23" s="17">
        <v>1</v>
      </c>
      <c r="I23" s="46"/>
      <c r="J23" s="17"/>
      <c r="K23" s="50"/>
      <c r="L23" s="37"/>
      <c r="M23" s="34">
        <f t="shared" si="0"/>
        <v>0</v>
      </c>
      <c r="N23" s="34">
        <f t="shared" si="2"/>
        <v>0</v>
      </c>
      <c r="O23" s="17"/>
    </row>
    <row r="24" spans="2:15" ht="409.5" customHeight="1" x14ac:dyDescent="0.2">
      <c r="B24" s="4">
        <v>17</v>
      </c>
      <c r="C24" s="4" t="s">
        <v>54</v>
      </c>
      <c r="D24" s="4" t="s">
        <v>55</v>
      </c>
      <c r="E24" s="4" t="s">
        <v>56</v>
      </c>
      <c r="F24" s="109" t="s">
        <v>64</v>
      </c>
      <c r="G24" s="110" t="s">
        <v>221</v>
      </c>
      <c r="H24" s="48">
        <v>1</v>
      </c>
      <c r="I24" s="47"/>
      <c r="J24" s="48"/>
      <c r="K24" s="50"/>
      <c r="L24" s="37"/>
      <c r="M24" s="34">
        <f t="shared" si="0"/>
        <v>0</v>
      </c>
      <c r="N24" s="34">
        <f>(L24+M24)*H24</f>
        <v>0</v>
      </c>
      <c r="O24" s="17"/>
    </row>
    <row r="25" spans="2:15" ht="409.5" customHeight="1" x14ac:dyDescent="0.2">
      <c r="B25" s="152">
        <v>18</v>
      </c>
      <c r="C25" s="152" t="s">
        <v>54</v>
      </c>
      <c r="D25" s="152" t="s">
        <v>65</v>
      </c>
      <c r="E25" s="152" t="s">
        <v>56</v>
      </c>
      <c r="F25" s="167" t="s">
        <v>66</v>
      </c>
      <c r="G25" s="170" t="s">
        <v>67</v>
      </c>
      <c r="H25" s="148">
        <v>1</v>
      </c>
      <c r="I25" s="164"/>
      <c r="J25" s="148"/>
      <c r="K25" s="148"/>
      <c r="L25" s="146"/>
      <c r="M25" s="146">
        <f>L25*19%</f>
        <v>0</v>
      </c>
      <c r="N25" s="146">
        <f>(L25+M25)*H25</f>
        <v>0</v>
      </c>
      <c r="O25" s="148"/>
    </row>
    <row r="26" spans="2:15" ht="409.5" customHeight="1" x14ac:dyDescent="0.2">
      <c r="B26" s="173"/>
      <c r="C26" s="173"/>
      <c r="D26" s="173"/>
      <c r="E26" s="173"/>
      <c r="F26" s="168"/>
      <c r="G26" s="171"/>
      <c r="H26" s="151"/>
      <c r="I26" s="165"/>
      <c r="J26" s="151"/>
      <c r="K26" s="151"/>
      <c r="L26" s="150"/>
      <c r="M26" s="150"/>
      <c r="N26" s="150"/>
      <c r="O26" s="151"/>
    </row>
    <row r="27" spans="2:15" ht="194.25" customHeight="1" x14ac:dyDescent="0.2">
      <c r="B27" s="153"/>
      <c r="C27" s="153"/>
      <c r="D27" s="153"/>
      <c r="E27" s="153"/>
      <c r="F27" s="169"/>
      <c r="G27" s="172"/>
      <c r="H27" s="149"/>
      <c r="I27" s="166"/>
      <c r="J27" s="149"/>
      <c r="K27" s="149"/>
      <c r="L27" s="147"/>
      <c r="M27" s="147"/>
      <c r="N27" s="147"/>
      <c r="O27" s="149"/>
    </row>
    <row r="28" spans="2:15" ht="409.25" customHeight="1" x14ac:dyDescent="0.2">
      <c r="B28" s="4">
        <v>19</v>
      </c>
      <c r="C28" s="4" t="s">
        <v>68</v>
      </c>
      <c r="D28" s="4" t="s">
        <v>69</v>
      </c>
      <c r="E28" s="7" t="s">
        <v>70</v>
      </c>
      <c r="F28" s="26" t="s">
        <v>71</v>
      </c>
      <c r="G28" s="86" t="s">
        <v>72</v>
      </c>
      <c r="H28" s="18">
        <v>3</v>
      </c>
      <c r="I28" s="87"/>
      <c r="J28" s="88"/>
      <c r="K28" s="88"/>
      <c r="L28" s="37"/>
      <c r="M28" s="34">
        <f t="shared" ref="M28:M85" si="3">L28*19%</f>
        <v>0</v>
      </c>
      <c r="N28" s="34">
        <f t="shared" ref="N28:N52" si="4">(L28+M28)*H28</f>
        <v>0</v>
      </c>
      <c r="O28" s="17"/>
    </row>
    <row r="29" spans="2:15" ht="273.75" customHeight="1" x14ac:dyDescent="0.2">
      <c r="B29" s="152">
        <v>20</v>
      </c>
      <c r="C29" s="152" t="s">
        <v>54</v>
      </c>
      <c r="D29" s="152" t="s">
        <v>73</v>
      </c>
      <c r="E29" s="152" t="s">
        <v>74</v>
      </c>
      <c r="F29" s="154" t="s">
        <v>75</v>
      </c>
      <c r="G29" s="156" t="s">
        <v>76</v>
      </c>
      <c r="H29" s="158">
        <v>1</v>
      </c>
      <c r="I29" s="160"/>
      <c r="J29" s="162"/>
      <c r="K29" s="162"/>
      <c r="L29" s="146"/>
      <c r="M29" s="146">
        <f>L29*19%</f>
        <v>0</v>
      </c>
      <c r="N29" s="146">
        <f t="shared" si="4"/>
        <v>0</v>
      </c>
      <c r="O29" s="148"/>
    </row>
    <row r="30" spans="2:15" ht="251.25" customHeight="1" x14ac:dyDescent="0.2">
      <c r="B30" s="153"/>
      <c r="C30" s="153"/>
      <c r="D30" s="153"/>
      <c r="E30" s="153"/>
      <c r="F30" s="155"/>
      <c r="G30" s="157"/>
      <c r="H30" s="159"/>
      <c r="I30" s="161"/>
      <c r="J30" s="163"/>
      <c r="K30" s="163"/>
      <c r="L30" s="147"/>
      <c r="M30" s="147">
        <f t="shared" si="3"/>
        <v>0</v>
      </c>
      <c r="N30" s="147">
        <f t="shared" si="4"/>
        <v>0</v>
      </c>
      <c r="O30" s="149"/>
    </row>
    <row r="31" spans="2:15" ht="392.25" customHeight="1" x14ac:dyDescent="0.2">
      <c r="B31" s="4">
        <v>21</v>
      </c>
      <c r="C31" s="4" t="s">
        <v>54</v>
      </c>
      <c r="D31" s="4" t="s">
        <v>73</v>
      </c>
      <c r="E31" s="7" t="s">
        <v>74</v>
      </c>
      <c r="F31" s="26" t="s">
        <v>77</v>
      </c>
      <c r="G31" s="110" t="s">
        <v>78</v>
      </c>
      <c r="H31" s="18">
        <v>1</v>
      </c>
      <c r="I31" s="87"/>
      <c r="J31" s="88"/>
      <c r="K31" s="88"/>
      <c r="L31" s="37"/>
      <c r="M31" s="34">
        <f t="shared" si="3"/>
        <v>0</v>
      </c>
      <c r="N31" s="34">
        <f t="shared" si="4"/>
        <v>0</v>
      </c>
      <c r="O31" s="17"/>
    </row>
    <row r="32" spans="2:15" ht="116.25" customHeight="1" x14ac:dyDescent="0.2">
      <c r="B32" s="4">
        <v>22</v>
      </c>
      <c r="C32" s="89" t="s">
        <v>79</v>
      </c>
      <c r="D32" s="4" t="s">
        <v>80</v>
      </c>
      <c r="E32" s="4" t="s">
        <v>81</v>
      </c>
      <c r="F32" s="26" t="s">
        <v>82</v>
      </c>
      <c r="G32" s="16" t="s">
        <v>83</v>
      </c>
      <c r="H32" s="17">
        <v>5</v>
      </c>
      <c r="I32" s="46"/>
      <c r="J32" s="17"/>
      <c r="K32" s="17"/>
      <c r="L32" s="37"/>
      <c r="M32" s="34">
        <f t="shared" si="3"/>
        <v>0</v>
      </c>
      <c r="N32" s="34">
        <f t="shared" si="4"/>
        <v>0</v>
      </c>
      <c r="O32" s="17"/>
    </row>
    <row r="33" spans="1:15" s="8" customFormat="1" ht="219.75" customHeight="1" x14ac:dyDescent="0.2">
      <c r="B33" s="4">
        <v>23</v>
      </c>
      <c r="C33" s="4" t="s">
        <v>84</v>
      </c>
      <c r="D33" s="9" t="s">
        <v>85</v>
      </c>
      <c r="E33" s="4" t="s">
        <v>86</v>
      </c>
      <c r="F33" s="26" t="s">
        <v>87</v>
      </c>
      <c r="G33" s="90" t="s">
        <v>88</v>
      </c>
      <c r="H33" s="19">
        <v>2</v>
      </c>
      <c r="I33" s="87"/>
      <c r="J33" s="49"/>
      <c r="K33" s="50"/>
      <c r="L33" s="59"/>
      <c r="M33" s="34">
        <f t="shared" si="3"/>
        <v>0</v>
      </c>
      <c r="N33" s="34">
        <f t="shared" si="4"/>
        <v>0</v>
      </c>
      <c r="O33" s="19"/>
    </row>
    <row r="34" spans="1:15" s="11" customFormat="1" ht="241.5" customHeight="1" x14ac:dyDescent="0.15">
      <c r="A34" s="10"/>
      <c r="B34" s="4">
        <v>24</v>
      </c>
      <c r="C34" s="4" t="s">
        <v>84</v>
      </c>
      <c r="D34" s="9" t="s">
        <v>85</v>
      </c>
      <c r="E34" s="4" t="s">
        <v>86</v>
      </c>
      <c r="F34" s="26" t="s">
        <v>89</v>
      </c>
      <c r="G34" s="69" t="s">
        <v>90</v>
      </c>
      <c r="H34" s="19">
        <v>2</v>
      </c>
      <c r="I34" s="46"/>
      <c r="J34" s="49"/>
      <c r="K34" s="50"/>
      <c r="L34" s="59"/>
      <c r="M34" s="34">
        <f t="shared" si="3"/>
        <v>0</v>
      </c>
      <c r="N34" s="34">
        <f t="shared" si="4"/>
        <v>0</v>
      </c>
      <c r="O34" s="19"/>
    </row>
    <row r="35" spans="1:15" s="11" customFormat="1" ht="148.5" customHeight="1" x14ac:dyDescent="0.15">
      <c r="A35" s="8"/>
      <c r="B35" s="4">
        <v>25</v>
      </c>
      <c r="C35" s="4" t="s">
        <v>84</v>
      </c>
      <c r="D35" s="9" t="s">
        <v>85</v>
      </c>
      <c r="E35" s="4" t="s">
        <v>86</v>
      </c>
      <c r="F35" s="26" t="s">
        <v>91</v>
      </c>
      <c r="G35" s="91" t="s">
        <v>92</v>
      </c>
      <c r="H35" s="19">
        <v>2</v>
      </c>
      <c r="I35" s="46"/>
      <c r="J35" s="49"/>
      <c r="K35" s="50"/>
      <c r="L35" s="60"/>
      <c r="M35" s="34">
        <f t="shared" si="3"/>
        <v>0</v>
      </c>
      <c r="N35" s="34">
        <f t="shared" si="4"/>
        <v>0</v>
      </c>
      <c r="O35" s="19"/>
    </row>
    <row r="36" spans="1:15" s="11" customFormat="1" ht="189.75" customHeight="1" x14ac:dyDescent="0.15">
      <c r="A36" s="10"/>
      <c r="B36" s="4">
        <v>26</v>
      </c>
      <c r="C36" s="4" t="s">
        <v>84</v>
      </c>
      <c r="D36" s="9" t="s">
        <v>85</v>
      </c>
      <c r="E36" s="4" t="s">
        <v>86</v>
      </c>
      <c r="F36" s="26" t="s">
        <v>93</v>
      </c>
      <c r="G36" s="91" t="s">
        <v>94</v>
      </c>
      <c r="H36" s="19">
        <v>2</v>
      </c>
      <c r="I36" s="46"/>
      <c r="J36" s="49"/>
      <c r="K36" s="50"/>
      <c r="L36" s="60"/>
      <c r="M36" s="34">
        <f t="shared" si="3"/>
        <v>0</v>
      </c>
      <c r="N36" s="34">
        <f t="shared" si="4"/>
        <v>0</v>
      </c>
      <c r="O36" s="19"/>
    </row>
    <row r="37" spans="1:15" s="11" customFormat="1" ht="86.25" customHeight="1" x14ac:dyDescent="0.15">
      <c r="A37" s="8"/>
      <c r="B37" s="4">
        <v>27</v>
      </c>
      <c r="C37" s="4" t="s">
        <v>84</v>
      </c>
      <c r="D37" s="9" t="s">
        <v>85</v>
      </c>
      <c r="E37" s="4" t="s">
        <v>86</v>
      </c>
      <c r="F37" s="53" t="s">
        <v>95</v>
      </c>
      <c r="G37" s="91" t="s">
        <v>96</v>
      </c>
      <c r="H37" s="19">
        <v>5</v>
      </c>
      <c r="I37" s="46"/>
      <c r="J37" s="49"/>
      <c r="K37" s="50"/>
      <c r="L37" s="60"/>
      <c r="M37" s="34">
        <f t="shared" si="3"/>
        <v>0</v>
      </c>
      <c r="N37" s="34">
        <f t="shared" si="4"/>
        <v>0</v>
      </c>
      <c r="O37" s="19"/>
    </row>
    <row r="38" spans="1:15" s="11" customFormat="1" ht="80.25" customHeight="1" x14ac:dyDescent="0.15">
      <c r="A38" s="10"/>
      <c r="B38" s="4">
        <v>28</v>
      </c>
      <c r="C38" s="4" t="s">
        <v>84</v>
      </c>
      <c r="D38" s="9" t="s">
        <v>85</v>
      </c>
      <c r="E38" s="4" t="s">
        <v>86</v>
      </c>
      <c r="F38" s="115" t="s">
        <v>97</v>
      </c>
      <c r="G38" s="91" t="s">
        <v>98</v>
      </c>
      <c r="H38" s="19">
        <v>10</v>
      </c>
      <c r="I38" s="46"/>
      <c r="J38" s="49"/>
      <c r="K38" s="50"/>
      <c r="L38" s="61"/>
      <c r="M38" s="34">
        <f t="shared" si="3"/>
        <v>0</v>
      </c>
      <c r="N38" s="34">
        <f t="shared" si="4"/>
        <v>0</v>
      </c>
      <c r="O38" s="19"/>
    </row>
    <row r="39" spans="1:15" s="11" customFormat="1" ht="193.5" customHeight="1" x14ac:dyDescent="0.15">
      <c r="A39" s="8"/>
      <c r="B39" s="4">
        <v>29</v>
      </c>
      <c r="C39" s="4" t="s">
        <v>84</v>
      </c>
      <c r="D39" s="9" t="s">
        <v>85</v>
      </c>
      <c r="E39" s="4" t="s">
        <v>86</v>
      </c>
      <c r="F39" s="26" t="s">
        <v>99</v>
      </c>
      <c r="G39" s="130" t="s">
        <v>222</v>
      </c>
      <c r="H39" s="19">
        <v>1</v>
      </c>
      <c r="I39" s="46"/>
      <c r="J39" s="49"/>
      <c r="K39" s="50"/>
      <c r="L39" s="59"/>
      <c r="M39" s="34">
        <f t="shared" si="3"/>
        <v>0</v>
      </c>
      <c r="N39" s="34">
        <f t="shared" si="4"/>
        <v>0</v>
      </c>
      <c r="O39" s="19"/>
    </row>
    <row r="40" spans="1:15" s="11" customFormat="1" ht="181.5" customHeight="1" x14ac:dyDescent="0.15">
      <c r="A40" s="10"/>
      <c r="B40" s="4">
        <v>30</v>
      </c>
      <c r="C40" s="4" t="s">
        <v>84</v>
      </c>
      <c r="D40" s="9" t="s">
        <v>85</v>
      </c>
      <c r="E40" s="4" t="s">
        <v>86</v>
      </c>
      <c r="F40" s="115" t="s">
        <v>100</v>
      </c>
      <c r="G40" s="91" t="s">
        <v>101</v>
      </c>
      <c r="H40" s="19">
        <v>2</v>
      </c>
      <c r="I40" s="46"/>
      <c r="J40" s="49"/>
      <c r="K40" s="50"/>
      <c r="L40" s="62"/>
      <c r="M40" s="34">
        <f t="shared" si="3"/>
        <v>0</v>
      </c>
      <c r="N40" s="34">
        <f t="shared" si="4"/>
        <v>0</v>
      </c>
      <c r="O40" s="19"/>
    </row>
    <row r="41" spans="1:15" s="10" customFormat="1" ht="112.5" customHeight="1" x14ac:dyDescent="0.2">
      <c r="B41" s="4">
        <v>31</v>
      </c>
      <c r="C41" s="4" t="s">
        <v>84</v>
      </c>
      <c r="D41" s="9" t="s">
        <v>85</v>
      </c>
      <c r="E41" s="4" t="s">
        <v>86</v>
      </c>
      <c r="F41" s="26" t="s">
        <v>102</v>
      </c>
      <c r="G41" s="91" t="s">
        <v>103</v>
      </c>
      <c r="H41" s="19">
        <v>1</v>
      </c>
      <c r="I41" s="46"/>
      <c r="J41" s="49"/>
      <c r="K41" s="50"/>
      <c r="L41" s="63"/>
      <c r="M41" s="34">
        <f t="shared" si="3"/>
        <v>0</v>
      </c>
      <c r="N41" s="34">
        <f t="shared" si="4"/>
        <v>0</v>
      </c>
      <c r="O41" s="19"/>
    </row>
    <row r="42" spans="1:15" s="10" customFormat="1" ht="99.75" customHeight="1" x14ac:dyDescent="0.2">
      <c r="A42" s="8"/>
      <c r="B42" s="4">
        <v>32</v>
      </c>
      <c r="C42" s="4" t="s">
        <v>84</v>
      </c>
      <c r="D42" s="9" t="s">
        <v>85</v>
      </c>
      <c r="E42" s="4" t="s">
        <v>86</v>
      </c>
      <c r="F42" s="53" t="s">
        <v>104</v>
      </c>
      <c r="G42" s="91" t="s">
        <v>105</v>
      </c>
      <c r="H42" s="19">
        <v>2</v>
      </c>
      <c r="I42" s="46"/>
      <c r="J42" s="49"/>
      <c r="K42" s="50"/>
      <c r="L42" s="60"/>
      <c r="M42" s="34">
        <f t="shared" si="3"/>
        <v>0</v>
      </c>
      <c r="N42" s="34">
        <f t="shared" si="4"/>
        <v>0</v>
      </c>
      <c r="O42" s="19"/>
    </row>
    <row r="43" spans="1:15" s="12" customFormat="1" ht="96.75" customHeight="1" x14ac:dyDescent="0.2">
      <c r="A43" s="10"/>
      <c r="B43" s="4">
        <v>33</v>
      </c>
      <c r="C43" s="4" t="s">
        <v>84</v>
      </c>
      <c r="D43" s="9" t="s">
        <v>85</v>
      </c>
      <c r="E43" s="4" t="s">
        <v>86</v>
      </c>
      <c r="F43" s="54" t="s">
        <v>106</v>
      </c>
      <c r="G43" s="91" t="s">
        <v>107</v>
      </c>
      <c r="H43" s="19">
        <v>1</v>
      </c>
      <c r="I43" s="46"/>
      <c r="J43" s="49"/>
      <c r="K43" s="50"/>
      <c r="L43" s="64"/>
      <c r="M43" s="34">
        <f t="shared" si="3"/>
        <v>0</v>
      </c>
      <c r="N43" s="34">
        <f t="shared" si="4"/>
        <v>0</v>
      </c>
      <c r="O43" s="19"/>
    </row>
    <row r="44" spans="1:15" s="11" customFormat="1" ht="91.5" customHeight="1" x14ac:dyDescent="0.15">
      <c r="A44" s="8"/>
      <c r="B44" s="4">
        <v>34</v>
      </c>
      <c r="C44" s="4" t="s">
        <v>84</v>
      </c>
      <c r="D44" s="9" t="s">
        <v>85</v>
      </c>
      <c r="E44" s="4" t="s">
        <v>86</v>
      </c>
      <c r="F44" s="26" t="s">
        <v>108</v>
      </c>
      <c r="G44" s="91" t="s">
        <v>109</v>
      </c>
      <c r="H44" s="19">
        <v>1</v>
      </c>
      <c r="I44" s="46"/>
      <c r="J44" s="49"/>
      <c r="K44" s="50"/>
      <c r="L44" s="65"/>
      <c r="M44" s="34">
        <f t="shared" si="3"/>
        <v>0</v>
      </c>
      <c r="N44" s="34">
        <f t="shared" si="4"/>
        <v>0</v>
      </c>
      <c r="O44" s="19"/>
    </row>
    <row r="45" spans="1:15" s="11" customFormat="1" ht="141" customHeight="1" x14ac:dyDescent="0.15">
      <c r="A45" s="10"/>
      <c r="B45" s="4">
        <v>35</v>
      </c>
      <c r="C45" s="4" t="s">
        <v>84</v>
      </c>
      <c r="D45" s="9" t="s">
        <v>85</v>
      </c>
      <c r="E45" s="4" t="s">
        <v>86</v>
      </c>
      <c r="F45" s="26" t="s">
        <v>110</v>
      </c>
      <c r="G45" s="91" t="s">
        <v>111</v>
      </c>
      <c r="H45" s="19">
        <v>1</v>
      </c>
      <c r="I45" s="46"/>
      <c r="J45" s="49"/>
      <c r="K45" s="50"/>
      <c r="L45" s="66"/>
      <c r="M45" s="34">
        <f t="shared" si="3"/>
        <v>0</v>
      </c>
      <c r="N45" s="34">
        <f t="shared" si="4"/>
        <v>0</v>
      </c>
      <c r="O45" s="19"/>
    </row>
    <row r="46" spans="1:15" s="11" customFormat="1" ht="124.5" customHeight="1" x14ac:dyDescent="0.15">
      <c r="A46" s="8"/>
      <c r="B46" s="4">
        <v>36</v>
      </c>
      <c r="C46" s="4" t="s">
        <v>84</v>
      </c>
      <c r="D46" s="9" t="s">
        <v>85</v>
      </c>
      <c r="E46" s="4" t="s">
        <v>86</v>
      </c>
      <c r="F46" s="26" t="s">
        <v>112</v>
      </c>
      <c r="G46" s="129" t="s">
        <v>223</v>
      </c>
      <c r="H46" s="19">
        <v>1</v>
      </c>
      <c r="I46" s="46"/>
      <c r="J46" s="49"/>
      <c r="K46" s="50"/>
      <c r="L46" s="66"/>
      <c r="M46" s="34">
        <f t="shared" si="3"/>
        <v>0</v>
      </c>
      <c r="N46" s="34">
        <f t="shared" si="4"/>
        <v>0</v>
      </c>
      <c r="O46" s="19"/>
    </row>
    <row r="47" spans="1:15" s="11" customFormat="1" ht="108" customHeight="1" x14ac:dyDescent="0.15">
      <c r="A47" s="10"/>
      <c r="B47" s="4">
        <v>37</v>
      </c>
      <c r="C47" s="4" t="s">
        <v>84</v>
      </c>
      <c r="D47" s="9" t="s">
        <v>85</v>
      </c>
      <c r="E47" s="4" t="s">
        <v>86</v>
      </c>
      <c r="F47" s="26" t="s">
        <v>113</v>
      </c>
      <c r="G47" s="129" t="s">
        <v>224</v>
      </c>
      <c r="H47" s="19">
        <v>1</v>
      </c>
      <c r="I47" s="46"/>
      <c r="J47" s="49"/>
      <c r="K47" s="50"/>
      <c r="L47" s="66"/>
      <c r="M47" s="34">
        <f t="shared" si="3"/>
        <v>0</v>
      </c>
      <c r="N47" s="34">
        <f t="shared" si="4"/>
        <v>0</v>
      </c>
      <c r="O47" s="19"/>
    </row>
    <row r="48" spans="1:15" s="11" customFormat="1" ht="96.75" customHeight="1" x14ac:dyDescent="0.15">
      <c r="A48" s="8"/>
      <c r="B48" s="4">
        <v>38</v>
      </c>
      <c r="C48" s="4" t="s">
        <v>84</v>
      </c>
      <c r="D48" s="9" t="s">
        <v>85</v>
      </c>
      <c r="E48" s="4" t="s">
        <v>86</v>
      </c>
      <c r="F48" s="26" t="s">
        <v>114</v>
      </c>
      <c r="G48" s="91" t="s">
        <v>115</v>
      </c>
      <c r="H48" s="19">
        <v>1</v>
      </c>
      <c r="I48" s="46"/>
      <c r="J48" s="49"/>
      <c r="K48" s="50"/>
      <c r="L48" s="66"/>
      <c r="M48" s="34">
        <f t="shared" si="3"/>
        <v>0</v>
      </c>
      <c r="N48" s="34">
        <f t="shared" si="4"/>
        <v>0</v>
      </c>
      <c r="O48" s="19"/>
    </row>
    <row r="49" spans="1:15" s="11" customFormat="1" ht="90" customHeight="1" x14ac:dyDescent="0.15">
      <c r="A49" s="10"/>
      <c r="B49" s="4">
        <v>39</v>
      </c>
      <c r="C49" s="4" t="s">
        <v>84</v>
      </c>
      <c r="D49" s="9" t="s">
        <v>85</v>
      </c>
      <c r="E49" s="4" t="s">
        <v>86</v>
      </c>
      <c r="F49" s="26" t="s">
        <v>116</v>
      </c>
      <c r="G49" s="91" t="s">
        <v>117</v>
      </c>
      <c r="H49" s="19">
        <v>1</v>
      </c>
      <c r="I49" s="46"/>
      <c r="J49" s="49"/>
      <c r="K49" s="50"/>
      <c r="L49" s="66"/>
      <c r="M49" s="34">
        <f t="shared" si="3"/>
        <v>0</v>
      </c>
      <c r="N49" s="34">
        <f t="shared" si="4"/>
        <v>0</v>
      </c>
      <c r="O49" s="19"/>
    </row>
    <row r="50" spans="1:15" s="11" customFormat="1" ht="116.25" customHeight="1" x14ac:dyDescent="0.15">
      <c r="A50" s="8"/>
      <c r="B50" s="4">
        <v>40</v>
      </c>
      <c r="C50" s="4" t="s">
        <v>84</v>
      </c>
      <c r="D50" s="9" t="s">
        <v>85</v>
      </c>
      <c r="E50" s="4" t="s">
        <v>86</v>
      </c>
      <c r="F50" s="26" t="s">
        <v>118</v>
      </c>
      <c r="G50" s="91" t="s">
        <v>119</v>
      </c>
      <c r="H50" s="19">
        <v>1</v>
      </c>
      <c r="I50" s="46"/>
      <c r="J50" s="49"/>
      <c r="K50" s="50"/>
      <c r="L50" s="66"/>
      <c r="M50" s="34">
        <f t="shared" si="3"/>
        <v>0</v>
      </c>
      <c r="N50" s="34">
        <f t="shared" si="4"/>
        <v>0</v>
      </c>
      <c r="O50" s="19"/>
    </row>
    <row r="51" spans="1:15" s="11" customFormat="1" ht="134.25" customHeight="1" x14ac:dyDescent="0.15">
      <c r="A51" s="10"/>
      <c r="B51" s="4">
        <v>41</v>
      </c>
      <c r="C51" s="4" t="s">
        <v>84</v>
      </c>
      <c r="D51" s="9" t="s">
        <v>85</v>
      </c>
      <c r="E51" s="4" t="s">
        <v>86</v>
      </c>
      <c r="F51" s="26" t="s">
        <v>120</v>
      </c>
      <c r="G51" s="91" t="s">
        <v>121</v>
      </c>
      <c r="H51" s="19">
        <v>2</v>
      </c>
      <c r="I51" s="46"/>
      <c r="J51" s="49"/>
      <c r="K51" s="50"/>
      <c r="L51" s="66"/>
      <c r="M51" s="34">
        <f t="shared" si="3"/>
        <v>0</v>
      </c>
      <c r="N51" s="34">
        <f t="shared" si="4"/>
        <v>0</v>
      </c>
      <c r="O51" s="19"/>
    </row>
    <row r="52" spans="1:15" s="11" customFormat="1" ht="94.5" customHeight="1" x14ac:dyDescent="0.15">
      <c r="A52" s="8"/>
      <c r="B52" s="4">
        <v>42</v>
      </c>
      <c r="C52" s="4" t="s">
        <v>84</v>
      </c>
      <c r="D52" s="9" t="s">
        <v>85</v>
      </c>
      <c r="E52" s="4" t="s">
        <v>86</v>
      </c>
      <c r="F52" s="26" t="s">
        <v>122</v>
      </c>
      <c r="G52" s="91" t="s">
        <v>123</v>
      </c>
      <c r="H52" s="19">
        <v>1</v>
      </c>
      <c r="I52" s="46"/>
      <c r="J52" s="49"/>
      <c r="K52" s="50"/>
      <c r="L52" s="66"/>
      <c r="M52" s="34">
        <f t="shared" si="3"/>
        <v>0</v>
      </c>
      <c r="N52" s="34">
        <f t="shared" si="4"/>
        <v>0</v>
      </c>
      <c r="O52" s="19"/>
    </row>
    <row r="53" spans="1:15" s="11" customFormat="1" ht="99.75" customHeight="1" x14ac:dyDescent="0.15">
      <c r="A53" s="10"/>
      <c r="B53" s="4">
        <v>43</v>
      </c>
      <c r="C53" s="4" t="s">
        <v>84</v>
      </c>
      <c r="D53" s="9" t="s">
        <v>85</v>
      </c>
      <c r="E53" s="4" t="s">
        <v>86</v>
      </c>
      <c r="F53" s="26" t="s">
        <v>124</v>
      </c>
      <c r="G53" s="91" t="s">
        <v>125</v>
      </c>
      <c r="H53" s="19">
        <v>1</v>
      </c>
      <c r="I53" s="46"/>
      <c r="J53" s="49"/>
      <c r="K53" s="50"/>
      <c r="L53" s="66"/>
      <c r="M53" s="34">
        <f t="shared" si="3"/>
        <v>0</v>
      </c>
      <c r="N53" s="34">
        <f t="shared" ref="N53:N85" si="5">(L53+M53)*H53</f>
        <v>0</v>
      </c>
      <c r="O53" s="19"/>
    </row>
    <row r="54" spans="1:15" s="11" customFormat="1" ht="125.25" customHeight="1" x14ac:dyDescent="0.15">
      <c r="A54" s="8"/>
      <c r="B54" s="4">
        <v>44</v>
      </c>
      <c r="C54" s="4" t="s">
        <v>84</v>
      </c>
      <c r="D54" s="9" t="s">
        <v>85</v>
      </c>
      <c r="E54" s="4" t="s">
        <v>86</v>
      </c>
      <c r="F54" s="26" t="s">
        <v>126</v>
      </c>
      <c r="G54" s="69" t="s">
        <v>127</v>
      </c>
      <c r="H54" s="19">
        <v>1</v>
      </c>
      <c r="I54" s="46"/>
      <c r="J54" s="49"/>
      <c r="K54" s="50"/>
      <c r="L54" s="66"/>
      <c r="M54" s="34">
        <f t="shared" si="3"/>
        <v>0</v>
      </c>
      <c r="N54" s="34">
        <f t="shared" si="5"/>
        <v>0</v>
      </c>
      <c r="O54" s="19"/>
    </row>
    <row r="55" spans="1:15" s="11" customFormat="1" ht="121.5" customHeight="1" x14ac:dyDescent="0.15">
      <c r="A55" s="10"/>
      <c r="B55" s="4">
        <v>45</v>
      </c>
      <c r="C55" s="4" t="s">
        <v>84</v>
      </c>
      <c r="D55" s="9" t="s">
        <v>85</v>
      </c>
      <c r="E55" s="4" t="s">
        <v>86</v>
      </c>
      <c r="F55" s="26" t="s">
        <v>128</v>
      </c>
      <c r="G55" s="129" t="s">
        <v>225</v>
      </c>
      <c r="H55" s="19">
        <v>1</v>
      </c>
      <c r="I55" s="46"/>
      <c r="J55" s="49"/>
      <c r="K55" s="50"/>
      <c r="L55" s="66"/>
      <c r="M55" s="34">
        <f t="shared" si="3"/>
        <v>0</v>
      </c>
      <c r="N55" s="34">
        <f t="shared" si="5"/>
        <v>0</v>
      </c>
      <c r="O55" s="19"/>
    </row>
    <row r="56" spans="1:15" s="11" customFormat="1" ht="94.5" customHeight="1" x14ac:dyDescent="0.15">
      <c r="A56" s="8"/>
      <c r="B56" s="4">
        <v>46</v>
      </c>
      <c r="C56" s="4" t="s">
        <v>84</v>
      </c>
      <c r="D56" s="9" t="s">
        <v>85</v>
      </c>
      <c r="E56" s="4" t="s">
        <v>86</v>
      </c>
      <c r="F56" s="26" t="s">
        <v>129</v>
      </c>
      <c r="G56" s="129" t="s">
        <v>226</v>
      </c>
      <c r="H56" s="19">
        <v>1</v>
      </c>
      <c r="I56" s="46"/>
      <c r="J56" s="49"/>
      <c r="K56" s="50"/>
      <c r="L56" s="66"/>
      <c r="M56" s="34">
        <f t="shared" si="3"/>
        <v>0</v>
      </c>
      <c r="N56" s="34">
        <f t="shared" si="5"/>
        <v>0</v>
      </c>
      <c r="O56" s="19"/>
    </row>
    <row r="57" spans="1:15" s="11" customFormat="1" ht="126" customHeight="1" x14ac:dyDescent="0.15">
      <c r="A57" s="10"/>
      <c r="B57" s="4">
        <v>47</v>
      </c>
      <c r="C57" s="4" t="s">
        <v>84</v>
      </c>
      <c r="D57" s="9" t="s">
        <v>85</v>
      </c>
      <c r="E57" s="4" t="s">
        <v>86</v>
      </c>
      <c r="F57" s="26" t="s">
        <v>130</v>
      </c>
      <c r="G57" s="91" t="s">
        <v>131</v>
      </c>
      <c r="H57" s="19">
        <v>1</v>
      </c>
      <c r="I57" s="46"/>
      <c r="J57" s="49"/>
      <c r="K57" s="50"/>
      <c r="L57" s="66"/>
      <c r="M57" s="34">
        <f t="shared" si="3"/>
        <v>0</v>
      </c>
      <c r="N57" s="34">
        <f t="shared" si="5"/>
        <v>0</v>
      </c>
      <c r="O57" s="19"/>
    </row>
    <row r="58" spans="1:15" s="13" customFormat="1" ht="125.25" customHeight="1" x14ac:dyDescent="0.2">
      <c r="A58" s="8"/>
      <c r="B58" s="4">
        <v>48</v>
      </c>
      <c r="C58" s="4" t="s">
        <v>84</v>
      </c>
      <c r="D58" s="9" t="s">
        <v>85</v>
      </c>
      <c r="E58" s="4" t="s">
        <v>86</v>
      </c>
      <c r="F58" s="26" t="s">
        <v>132</v>
      </c>
      <c r="G58" s="69" t="s">
        <v>133</v>
      </c>
      <c r="H58" s="19">
        <v>1</v>
      </c>
      <c r="I58" s="46"/>
      <c r="J58" s="49"/>
      <c r="K58" s="50"/>
      <c r="L58" s="66"/>
      <c r="M58" s="34">
        <f t="shared" si="3"/>
        <v>0</v>
      </c>
      <c r="N58" s="34">
        <f t="shared" si="5"/>
        <v>0</v>
      </c>
      <c r="O58" s="19"/>
    </row>
    <row r="59" spans="1:15" s="13" customFormat="1" ht="117.75" customHeight="1" x14ac:dyDescent="0.2">
      <c r="A59" s="10"/>
      <c r="B59" s="4">
        <v>49</v>
      </c>
      <c r="C59" s="4" t="s">
        <v>84</v>
      </c>
      <c r="D59" s="9" t="s">
        <v>85</v>
      </c>
      <c r="E59" s="4" t="s">
        <v>86</v>
      </c>
      <c r="F59" s="55" t="s">
        <v>134</v>
      </c>
      <c r="G59" s="91" t="s">
        <v>135</v>
      </c>
      <c r="H59" s="19">
        <v>1</v>
      </c>
      <c r="I59" s="46"/>
      <c r="J59" s="49"/>
      <c r="K59" s="50"/>
      <c r="L59" s="67"/>
      <c r="M59" s="34">
        <f t="shared" si="3"/>
        <v>0</v>
      </c>
      <c r="N59" s="34">
        <f t="shared" si="5"/>
        <v>0</v>
      </c>
      <c r="O59" s="19"/>
    </row>
    <row r="60" spans="1:15" s="13" customFormat="1" ht="100.5" customHeight="1" x14ac:dyDescent="0.2">
      <c r="A60" s="8"/>
      <c r="B60" s="4">
        <v>50</v>
      </c>
      <c r="C60" s="4" t="s">
        <v>84</v>
      </c>
      <c r="D60" s="9" t="s">
        <v>85</v>
      </c>
      <c r="E60" s="4" t="s">
        <v>86</v>
      </c>
      <c r="F60" s="56" t="s">
        <v>136</v>
      </c>
      <c r="G60" s="91" t="s">
        <v>137</v>
      </c>
      <c r="H60" s="19">
        <v>1</v>
      </c>
      <c r="I60" s="46"/>
      <c r="J60" s="49"/>
      <c r="K60" s="50"/>
      <c r="L60" s="65"/>
      <c r="M60" s="34">
        <f>L60*19%</f>
        <v>0</v>
      </c>
      <c r="N60" s="34">
        <f>(L60+M60)*H60</f>
        <v>0</v>
      </c>
      <c r="O60" s="19"/>
    </row>
    <row r="61" spans="1:15" s="13" customFormat="1" ht="119.25" customHeight="1" x14ac:dyDescent="0.2">
      <c r="A61" s="10"/>
      <c r="B61" s="4">
        <v>51</v>
      </c>
      <c r="C61" s="4" t="s">
        <v>84</v>
      </c>
      <c r="D61" s="9" t="s">
        <v>85</v>
      </c>
      <c r="E61" s="4" t="s">
        <v>86</v>
      </c>
      <c r="F61" s="55" t="s">
        <v>138</v>
      </c>
      <c r="G61" s="91" t="s">
        <v>139</v>
      </c>
      <c r="H61" s="19">
        <v>1</v>
      </c>
      <c r="I61" s="46"/>
      <c r="J61" s="49"/>
      <c r="K61" s="50"/>
      <c r="L61" s="67"/>
      <c r="M61" s="34">
        <f t="shared" si="3"/>
        <v>0</v>
      </c>
      <c r="N61" s="34">
        <f t="shared" si="5"/>
        <v>0</v>
      </c>
      <c r="O61" s="19"/>
    </row>
    <row r="62" spans="1:15" s="13" customFormat="1" ht="119.25" customHeight="1" x14ac:dyDescent="0.2">
      <c r="A62" s="8"/>
      <c r="B62" s="4">
        <v>52</v>
      </c>
      <c r="C62" s="4" t="s">
        <v>84</v>
      </c>
      <c r="D62" s="9" t="s">
        <v>85</v>
      </c>
      <c r="E62" s="4" t="s">
        <v>86</v>
      </c>
      <c r="F62" s="55" t="s">
        <v>140</v>
      </c>
      <c r="G62" s="91" t="s">
        <v>141</v>
      </c>
      <c r="H62" s="19">
        <v>1</v>
      </c>
      <c r="I62" s="46"/>
      <c r="J62" s="49"/>
      <c r="K62" s="50"/>
      <c r="L62" s="64"/>
      <c r="M62" s="34">
        <f t="shared" si="3"/>
        <v>0</v>
      </c>
      <c r="N62" s="34">
        <f t="shared" si="5"/>
        <v>0</v>
      </c>
      <c r="O62" s="19"/>
    </row>
    <row r="63" spans="1:15" s="13" customFormat="1" ht="119.25" customHeight="1" x14ac:dyDescent="0.2">
      <c r="A63" s="10"/>
      <c r="B63" s="4">
        <v>53</v>
      </c>
      <c r="C63" s="4" t="s">
        <v>84</v>
      </c>
      <c r="D63" s="9" t="s">
        <v>85</v>
      </c>
      <c r="E63" s="4" t="s">
        <v>86</v>
      </c>
      <c r="F63" s="55" t="s">
        <v>142</v>
      </c>
      <c r="G63" s="91" t="s">
        <v>143</v>
      </c>
      <c r="H63" s="19">
        <v>1</v>
      </c>
      <c r="I63" s="46"/>
      <c r="J63" s="49"/>
      <c r="K63" s="50"/>
      <c r="L63" s="64"/>
      <c r="M63" s="34">
        <f t="shared" si="3"/>
        <v>0</v>
      </c>
      <c r="N63" s="34">
        <f t="shared" si="5"/>
        <v>0</v>
      </c>
      <c r="O63" s="19"/>
    </row>
    <row r="64" spans="1:15" s="13" customFormat="1" ht="119.25" customHeight="1" x14ac:dyDescent="0.2">
      <c r="A64" s="8"/>
      <c r="B64" s="4">
        <v>54</v>
      </c>
      <c r="C64" s="4" t="s">
        <v>84</v>
      </c>
      <c r="D64" s="9" t="s">
        <v>85</v>
      </c>
      <c r="E64" s="4" t="s">
        <v>86</v>
      </c>
      <c r="F64" s="55" t="s">
        <v>144</v>
      </c>
      <c r="G64" s="69" t="s">
        <v>145</v>
      </c>
      <c r="H64" s="19">
        <v>1</v>
      </c>
      <c r="I64" s="46"/>
      <c r="J64" s="49"/>
      <c r="K64" s="50"/>
      <c r="L64" s="64"/>
      <c r="M64" s="34">
        <f t="shared" si="3"/>
        <v>0</v>
      </c>
      <c r="N64" s="34">
        <f t="shared" si="5"/>
        <v>0</v>
      </c>
      <c r="O64" s="19"/>
    </row>
    <row r="65" spans="1:16" s="13" customFormat="1" ht="119.25" customHeight="1" x14ac:dyDescent="0.2">
      <c r="A65" s="10"/>
      <c r="B65" s="4">
        <v>55</v>
      </c>
      <c r="C65" s="4" t="s">
        <v>84</v>
      </c>
      <c r="D65" s="9" t="s">
        <v>85</v>
      </c>
      <c r="E65" s="4" t="s">
        <v>86</v>
      </c>
      <c r="F65" s="55" t="s">
        <v>146</v>
      </c>
      <c r="G65" s="69" t="s">
        <v>147</v>
      </c>
      <c r="H65" s="19">
        <v>1</v>
      </c>
      <c r="I65" s="46"/>
      <c r="J65" s="49"/>
      <c r="K65" s="50"/>
      <c r="L65" s="64"/>
      <c r="M65" s="34">
        <f t="shared" si="3"/>
        <v>0</v>
      </c>
      <c r="N65" s="34">
        <f t="shared" si="5"/>
        <v>0</v>
      </c>
      <c r="O65" s="19"/>
    </row>
    <row r="66" spans="1:16" s="13" customFormat="1" ht="123" customHeight="1" x14ac:dyDescent="0.2">
      <c r="A66" s="8"/>
      <c r="B66" s="4">
        <v>56</v>
      </c>
      <c r="C66" s="4" t="s">
        <v>84</v>
      </c>
      <c r="D66" s="9" t="s">
        <v>85</v>
      </c>
      <c r="E66" s="4" t="s">
        <v>86</v>
      </c>
      <c r="F66" s="55" t="s">
        <v>148</v>
      </c>
      <c r="G66" s="129" t="s">
        <v>227</v>
      </c>
      <c r="H66" s="19">
        <v>1</v>
      </c>
      <c r="I66" s="46"/>
      <c r="J66" s="49"/>
      <c r="K66" s="50"/>
      <c r="L66" s="64"/>
      <c r="M66" s="34">
        <f t="shared" si="3"/>
        <v>0</v>
      </c>
      <c r="N66" s="34">
        <f t="shared" si="5"/>
        <v>0</v>
      </c>
      <c r="O66" s="19"/>
    </row>
    <row r="67" spans="1:16" s="13" customFormat="1" ht="119.25" customHeight="1" x14ac:dyDescent="0.2">
      <c r="A67" s="10"/>
      <c r="B67" s="4">
        <v>57</v>
      </c>
      <c r="C67" s="4" t="s">
        <v>84</v>
      </c>
      <c r="D67" s="9" t="s">
        <v>85</v>
      </c>
      <c r="E67" s="4" t="s">
        <v>86</v>
      </c>
      <c r="F67" s="55" t="s">
        <v>149</v>
      </c>
      <c r="G67" s="91" t="s">
        <v>150</v>
      </c>
      <c r="H67" s="19">
        <v>1</v>
      </c>
      <c r="I67" s="46"/>
      <c r="J67" s="49"/>
      <c r="K67" s="50"/>
      <c r="L67" s="64"/>
      <c r="M67" s="34">
        <f t="shared" si="3"/>
        <v>0</v>
      </c>
      <c r="N67" s="34">
        <f t="shared" si="5"/>
        <v>0</v>
      </c>
      <c r="O67" s="19"/>
    </row>
    <row r="68" spans="1:16" s="13" customFormat="1" ht="100.25" customHeight="1" x14ac:dyDescent="0.2">
      <c r="A68" s="8"/>
      <c r="B68" s="4">
        <v>58</v>
      </c>
      <c r="C68" s="4" t="s">
        <v>84</v>
      </c>
      <c r="D68" s="9" t="s">
        <v>85</v>
      </c>
      <c r="E68" s="4" t="s">
        <v>86</v>
      </c>
      <c r="F68" s="55" t="s">
        <v>151</v>
      </c>
      <c r="G68" s="91" t="s">
        <v>152</v>
      </c>
      <c r="H68" s="19">
        <v>1</v>
      </c>
      <c r="I68" s="46"/>
      <c r="J68" s="49"/>
      <c r="K68" s="50"/>
      <c r="L68" s="64"/>
      <c r="M68" s="34">
        <f t="shared" si="3"/>
        <v>0</v>
      </c>
      <c r="N68" s="34">
        <f t="shared" si="5"/>
        <v>0</v>
      </c>
      <c r="O68" s="19"/>
    </row>
    <row r="69" spans="1:16" s="13" customFormat="1" ht="100.25" customHeight="1" x14ac:dyDescent="0.2">
      <c r="A69" s="10"/>
      <c r="B69" s="4">
        <v>59</v>
      </c>
      <c r="C69" s="4" t="s">
        <v>84</v>
      </c>
      <c r="D69" s="9" t="s">
        <v>85</v>
      </c>
      <c r="E69" s="4" t="s">
        <v>86</v>
      </c>
      <c r="F69" s="55" t="s">
        <v>153</v>
      </c>
      <c r="G69" s="111" t="s">
        <v>228</v>
      </c>
      <c r="H69" s="19">
        <v>1</v>
      </c>
      <c r="I69" s="46"/>
      <c r="J69" s="49"/>
      <c r="K69" s="50"/>
      <c r="L69" s="64"/>
      <c r="M69" s="34">
        <f t="shared" si="3"/>
        <v>0</v>
      </c>
      <c r="N69" s="34">
        <f t="shared" si="5"/>
        <v>0</v>
      </c>
      <c r="O69" s="19"/>
    </row>
    <row r="70" spans="1:16" s="13" customFormat="1" ht="126.75" customHeight="1" x14ac:dyDescent="0.2">
      <c r="A70" s="8"/>
      <c r="B70" s="4">
        <v>60</v>
      </c>
      <c r="C70" s="4" t="s">
        <v>84</v>
      </c>
      <c r="D70" s="9" t="s">
        <v>85</v>
      </c>
      <c r="E70" s="4" t="s">
        <v>86</v>
      </c>
      <c r="F70" s="55" t="s">
        <v>154</v>
      </c>
      <c r="G70" s="112" t="s">
        <v>229</v>
      </c>
      <c r="H70" s="19">
        <v>1</v>
      </c>
      <c r="I70" s="46"/>
      <c r="J70" s="49"/>
      <c r="K70" s="50"/>
      <c r="L70" s="64"/>
      <c r="M70" s="34">
        <f t="shared" si="3"/>
        <v>0</v>
      </c>
      <c r="N70" s="34">
        <f t="shared" si="5"/>
        <v>0</v>
      </c>
      <c r="O70" s="19"/>
    </row>
    <row r="71" spans="1:16" s="13" customFormat="1" ht="183.75" customHeight="1" x14ac:dyDescent="0.2">
      <c r="A71" s="10"/>
      <c r="B71" s="4">
        <v>61</v>
      </c>
      <c r="C71" s="4" t="s">
        <v>84</v>
      </c>
      <c r="D71" s="9" t="s">
        <v>85</v>
      </c>
      <c r="E71" s="4" t="s">
        <v>86</v>
      </c>
      <c r="F71" s="55" t="s">
        <v>155</v>
      </c>
      <c r="G71" s="91" t="s">
        <v>156</v>
      </c>
      <c r="H71" s="19">
        <v>1</v>
      </c>
      <c r="I71" s="46"/>
      <c r="J71" s="49"/>
      <c r="K71" s="50"/>
      <c r="L71" s="65"/>
      <c r="M71" s="34">
        <f t="shared" si="3"/>
        <v>0</v>
      </c>
      <c r="N71" s="34">
        <f t="shared" si="5"/>
        <v>0</v>
      </c>
      <c r="O71" s="19"/>
    </row>
    <row r="72" spans="1:16" s="13" customFormat="1" ht="135" customHeight="1" x14ac:dyDescent="0.2">
      <c r="A72" s="8"/>
      <c r="B72" s="120">
        <v>62</v>
      </c>
      <c r="C72" s="121" t="s">
        <v>157</v>
      </c>
      <c r="D72" s="122" t="s">
        <v>158</v>
      </c>
      <c r="E72" s="123" t="s">
        <v>159</v>
      </c>
      <c r="F72" s="124" t="s">
        <v>160</v>
      </c>
      <c r="G72" s="125" t="s">
        <v>161</v>
      </c>
      <c r="H72" s="92">
        <v>1</v>
      </c>
      <c r="I72" s="46"/>
      <c r="J72" s="93"/>
      <c r="K72" s="93"/>
      <c r="L72" s="94"/>
      <c r="M72" s="34">
        <f t="shared" si="3"/>
        <v>0</v>
      </c>
      <c r="N72" s="34">
        <f t="shared" si="5"/>
        <v>0</v>
      </c>
      <c r="O72" s="17"/>
    </row>
    <row r="73" spans="1:16" s="13" customFormat="1" ht="90" customHeight="1" x14ac:dyDescent="0.2">
      <c r="A73" s="8"/>
      <c r="B73" s="4">
        <v>63</v>
      </c>
      <c r="C73" s="4" t="s">
        <v>157</v>
      </c>
      <c r="D73" s="85" t="s">
        <v>158</v>
      </c>
      <c r="E73" s="117" t="s">
        <v>162</v>
      </c>
      <c r="F73" s="55" t="s">
        <v>163</v>
      </c>
      <c r="G73" s="98" t="s">
        <v>164</v>
      </c>
      <c r="H73" s="92">
        <v>9</v>
      </c>
      <c r="I73" s="46"/>
      <c r="J73" s="93"/>
      <c r="K73" s="93"/>
      <c r="L73" s="94"/>
      <c r="M73" s="34">
        <f t="shared" si="3"/>
        <v>0</v>
      </c>
      <c r="N73" s="34">
        <f t="shared" si="5"/>
        <v>0</v>
      </c>
      <c r="O73" s="17"/>
      <c r="P73" s="95"/>
    </row>
    <row r="74" spans="1:16" s="13" customFormat="1" ht="95.25" customHeight="1" x14ac:dyDescent="0.2">
      <c r="A74" s="8"/>
      <c r="B74" s="4">
        <v>64</v>
      </c>
      <c r="C74" s="4" t="s">
        <v>157</v>
      </c>
      <c r="D74" s="85" t="s">
        <v>158</v>
      </c>
      <c r="E74" s="117" t="s">
        <v>165</v>
      </c>
      <c r="F74" s="55" t="s">
        <v>166</v>
      </c>
      <c r="G74" s="98" t="s">
        <v>167</v>
      </c>
      <c r="H74" s="92">
        <v>17</v>
      </c>
      <c r="I74" s="46"/>
      <c r="J74" s="93"/>
      <c r="K74" s="93"/>
      <c r="L74" s="94"/>
      <c r="M74" s="34">
        <f t="shared" si="3"/>
        <v>0</v>
      </c>
      <c r="N74" s="34">
        <f t="shared" si="5"/>
        <v>0</v>
      </c>
      <c r="O74" s="17"/>
    </row>
    <row r="75" spans="1:16" s="13" customFormat="1" ht="193.5" customHeight="1" x14ac:dyDescent="0.2">
      <c r="A75" s="10"/>
      <c r="B75" s="120">
        <v>65</v>
      </c>
      <c r="C75" s="121" t="s">
        <v>157</v>
      </c>
      <c r="D75" s="122" t="s">
        <v>168</v>
      </c>
      <c r="E75" s="122" t="s">
        <v>169</v>
      </c>
      <c r="F75" s="126" t="s">
        <v>170</v>
      </c>
      <c r="G75" s="125" t="s">
        <v>171</v>
      </c>
      <c r="H75" s="96">
        <v>1</v>
      </c>
      <c r="I75" s="46"/>
      <c r="J75" s="93"/>
      <c r="K75" s="93"/>
      <c r="L75" s="97"/>
      <c r="M75" s="34">
        <f t="shared" si="3"/>
        <v>0</v>
      </c>
      <c r="N75" s="34">
        <f t="shared" si="5"/>
        <v>0</v>
      </c>
      <c r="O75" s="96"/>
    </row>
    <row r="76" spans="1:16" s="13" customFormat="1" ht="84" customHeight="1" x14ac:dyDescent="0.2">
      <c r="A76" s="8"/>
      <c r="B76" s="4">
        <v>66</v>
      </c>
      <c r="C76" s="4" t="s">
        <v>157</v>
      </c>
      <c r="D76" s="85" t="s">
        <v>158</v>
      </c>
      <c r="E76" s="118" t="s">
        <v>172</v>
      </c>
      <c r="F76" s="55" t="s">
        <v>173</v>
      </c>
      <c r="G76" s="98" t="s">
        <v>174</v>
      </c>
      <c r="H76" s="92">
        <v>11</v>
      </c>
      <c r="I76" s="46"/>
      <c r="J76" s="93"/>
      <c r="K76" s="93"/>
      <c r="L76" s="94"/>
      <c r="M76" s="34">
        <f t="shared" si="3"/>
        <v>0</v>
      </c>
      <c r="N76" s="34">
        <f t="shared" si="5"/>
        <v>0</v>
      </c>
      <c r="O76" s="17"/>
    </row>
    <row r="77" spans="1:16" s="13" customFormat="1" ht="96" customHeight="1" x14ac:dyDescent="0.2">
      <c r="A77" s="10"/>
      <c r="B77" s="4">
        <v>67</v>
      </c>
      <c r="C77" s="4" t="s">
        <v>157</v>
      </c>
      <c r="D77" s="85" t="s">
        <v>175</v>
      </c>
      <c r="E77" s="99" t="s">
        <v>176</v>
      </c>
      <c r="F77" s="100" t="s">
        <v>177</v>
      </c>
      <c r="G77" s="98" t="s">
        <v>178</v>
      </c>
      <c r="H77" s="101">
        <v>4</v>
      </c>
      <c r="I77" s="46"/>
      <c r="J77" s="93"/>
      <c r="K77" s="93"/>
      <c r="L77" s="114"/>
      <c r="M77" s="34">
        <f t="shared" si="3"/>
        <v>0</v>
      </c>
      <c r="N77" s="34">
        <f t="shared" si="5"/>
        <v>0</v>
      </c>
      <c r="O77" s="101"/>
    </row>
    <row r="78" spans="1:16" s="13" customFormat="1" ht="379.5" customHeight="1" x14ac:dyDescent="0.2">
      <c r="A78" s="10"/>
      <c r="B78" s="4">
        <v>68</v>
      </c>
      <c r="C78" s="4" t="s">
        <v>157</v>
      </c>
      <c r="D78" s="85" t="s">
        <v>179</v>
      </c>
      <c r="E78" s="85" t="s">
        <v>180</v>
      </c>
      <c r="F78" s="100" t="s">
        <v>181</v>
      </c>
      <c r="G78" s="98" t="s">
        <v>182</v>
      </c>
      <c r="H78" s="101">
        <v>1</v>
      </c>
      <c r="I78" s="46"/>
      <c r="J78" s="93"/>
      <c r="K78" s="93"/>
      <c r="L78" s="94"/>
      <c r="M78" s="34">
        <f t="shared" si="3"/>
        <v>0</v>
      </c>
      <c r="N78" s="34">
        <f t="shared" si="5"/>
        <v>0</v>
      </c>
      <c r="O78" s="101"/>
    </row>
    <row r="79" spans="1:16" s="13" customFormat="1" ht="228.75" customHeight="1" x14ac:dyDescent="0.2">
      <c r="A79" s="8"/>
      <c r="B79" s="4">
        <v>69</v>
      </c>
      <c r="C79" s="4" t="s">
        <v>157</v>
      </c>
      <c r="D79" s="85" t="s">
        <v>183</v>
      </c>
      <c r="E79" s="132" t="s">
        <v>184</v>
      </c>
      <c r="F79" s="55" t="s">
        <v>185</v>
      </c>
      <c r="G79" s="98" t="s">
        <v>186</v>
      </c>
      <c r="H79" s="101">
        <v>10</v>
      </c>
      <c r="I79" s="46"/>
      <c r="J79" s="93"/>
      <c r="K79" s="93"/>
      <c r="L79" s="94"/>
      <c r="M79" s="34">
        <f t="shared" si="3"/>
        <v>0</v>
      </c>
      <c r="N79" s="34">
        <f t="shared" si="5"/>
        <v>0</v>
      </c>
      <c r="O79" s="17"/>
    </row>
    <row r="80" spans="1:16" s="13" customFormat="1" ht="99" customHeight="1" x14ac:dyDescent="0.2">
      <c r="A80" s="10"/>
      <c r="B80" s="120">
        <v>70</v>
      </c>
      <c r="C80" s="121" t="s">
        <v>157</v>
      </c>
      <c r="D80" s="122" t="s">
        <v>183</v>
      </c>
      <c r="E80" s="122" t="s">
        <v>184</v>
      </c>
      <c r="F80" s="126" t="s">
        <v>187</v>
      </c>
      <c r="G80" s="125" t="s">
        <v>230</v>
      </c>
      <c r="H80" s="101">
        <v>10</v>
      </c>
      <c r="I80" s="51"/>
      <c r="J80" s="102"/>
      <c r="K80" s="102"/>
      <c r="L80" s="103"/>
      <c r="M80" s="34">
        <f t="shared" si="3"/>
        <v>0</v>
      </c>
      <c r="N80" s="34">
        <f t="shared" si="5"/>
        <v>0</v>
      </c>
      <c r="O80" s="17"/>
    </row>
    <row r="81" spans="1:15" s="13" customFormat="1" ht="112.5" customHeight="1" x14ac:dyDescent="0.2">
      <c r="A81" s="10"/>
      <c r="B81" s="4">
        <v>71</v>
      </c>
      <c r="C81" s="4" t="s">
        <v>157</v>
      </c>
      <c r="D81" s="85" t="s">
        <v>188</v>
      </c>
      <c r="E81" s="132" t="s">
        <v>189</v>
      </c>
      <c r="F81" s="55" t="s">
        <v>190</v>
      </c>
      <c r="G81" s="98" t="s">
        <v>191</v>
      </c>
      <c r="H81" s="101">
        <v>2</v>
      </c>
      <c r="I81" s="46"/>
      <c r="J81" s="93"/>
      <c r="K81" s="93"/>
      <c r="L81" s="104"/>
      <c r="M81" s="38">
        <f t="shared" si="3"/>
        <v>0</v>
      </c>
      <c r="N81" s="38">
        <f t="shared" si="5"/>
        <v>0</v>
      </c>
      <c r="O81" s="105"/>
    </row>
    <row r="82" spans="1:15" s="13" customFormat="1" ht="81" customHeight="1" x14ac:dyDescent="0.2">
      <c r="A82" s="10"/>
      <c r="B82" s="120">
        <v>72</v>
      </c>
      <c r="C82" s="121" t="s">
        <v>157</v>
      </c>
      <c r="D82" s="122" t="s">
        <v>183</v>
      </c>
      <c r="E82" s="122" t="s">
        <v>184</v>
      </c>
      <c r="F82" s="126" t="s">
        <v>192</v>
      </c>
      <c r="G82" s="125" t="s">
        <v>231</v>
      </c>
      <c r="H82" s="106">
        <v>5</v>
      </c>
      <c r="I82" s="51"/>
      <c r="J82" s="102"/>
      <c r="K82" s="107"/>
      <c r="L82" s="40"/>
      <c r="M82" s="40">
        <f>L82*19%</f>
        <v>0</v>
      </c>
      <c r="N82" s="40">
        <f>(L82+M82)*H82</f>
        <v>0</v>
      </c>
      <c r="O82" s="89"/>
    </row>
    <row r="83" spans="1:15" s="13" customFormat="1" ht="58.5" customHeight="1" x14ac:dyDescent="0.2">
      <c r="A83" s="10"/>
      <c r="B83" s="4">
        <v>73</v>
      </c>
      <c r="C83" s="4" t="s">
        <v>157</v>
      </c>
      <c r="D83" s="85" t="s">
        <v>193</v>
      </c>
      <c r="E83" s="132" t="s">
        <v>184</v>
      </c>
      <c r="F83" s="55" t="s">
        <v>194</v>
      </c>
      <c r="G83" s="98" t="s">
        <v>195</v>
      </c>
      <c r="H83" s="106">
        <v>1</v>
      </c>
      <c r="I83" s="52"/>
      <c r="J83" s="102"/>
      <c r="K83" s="107"/>
      <c r="L83" s="40"/>
      <c r="M83" s="40">
        <f t="shared" si="3"/>
        <v>0</v>
      </c>
      <c r="N83" s="40">
        <f t="shared" si="5"/>
        <v>0</v>
      </c>
      <c r="O83" s="4"/>
    </row>
    <row r="84" spans="1:15" s="13" customFormat="1" ht="95.25" customHeight="1" x14ac:dyDescent="0.2">
      <c r="A84" s="10"/>
      <c r="B84" s="4">
        <v>74</v>
      </c>
      <c r="C84" s="4" t="s">
        <v>157</v>
      </c>
      <c r="D84" s="85" t="s">
        <v>196</v>
      </c>
      <c r="E84" s="133" t="s">
        <v>197</v>
      </c>
      <c r="F84" s="55" t="s">
        <v>198</v>
      </c>
      <c r="G84" s="98" t="s">
        <v>199</v>
      </c>
      <c r="H84" s="106">
        <v>5</v>
      </c>
      <c r="I84" s="52"/>
      <c r="J84" s="102"/>
      <c r="K84" s="107"/>
      <c r="L84" s="40"/>
      <c r="M84" s="40">
        <f t="shared" si="3"/>
        <v>0</v>
      </c>
      <c r="N84" s="40">
        <f t="shared" si="5"/>
        <v>0</v>
      </c>
      <c r="O84" s="4"/>
    </row>
    <row r="85" spans="1:15" s="14" customFormat="1" ht="99.75" customHeight="1" x14ac:dyDescent="0.15">
      <c r="A85" s="8"/>
      <c r="B85" s="4">
        <v>75</v>
      </c>
      <c r="C85" s="4" t="s">
        <v>157</v>
      </c>
      <c r="D85" s="85" t="s">
        <v>200</v>
      </c>
      <c r="E85" s="133" t="s">
        <v>201</v>
      </c>
      <c r="F85" s="55" t="s">
        <v>202</v>
      </c>
      <c r="G85" s="108" t="s">
        <v>203</v>
      </c>
      <c r="H85" s="106">
        <v>20</v>
      </c>
      <c r="I85" s="52"/>
      <c r="J85" s="102"/>
      <c r="K85" s="107"/>
      <c r="L85" s="40"/>
      <c r="M85" s="40">
        <f t="shared" si="3"/>
        <v>0</v>
      </c>
      <c r="N85" s="40">
        <f t="shared" si="5"/>
        <v>0</v>
      </c>
      <c r="O85" s="89"/>
    </row>
    <row r="86" spans="1:15" s="20" customFormat="1" ht="25" x14ac:dyDescent="0.15">
      <c r="B86" s="140" t="s">
        <v>204</v>
      </c>
      <c r="C86" s="141"/>
      <c r="D86" s="141"/>
      <c r="E86" s="141"/>
      <c r="F86" s="141"/>
      <c r="G86" s="141"/>
      <c r="H86" s="141"/>
      <c r="I86" s="141"/>
      <c r="J86" s="141"/>
      <c r="K86" s="141"/>
      <c r="L86" s="142"/>
      <c r="M86" s="143"/>
      <c r="N86" s="39">
        <f>SUM(N8:N85)</f>
        <v>0</v>
      </c>
      <c r="O86" s="29"/>
    </row>
    <row r="87" spans="1:15" s="20" customFormat="1" ht="17" customHeight="1" x14ac:dyDescent="0.15">
      <c r="B87" s="23"/>
      <c r="C87" s="29"/>
      <c r="D87" s="23"/>
      <c r="E87" s="23"/>
      <c r="F87" s="41"/>
      <c r="G87" s="30"/>
      <c r="H87" s="29"/>
      <c r="I87" s="29"/>
      <c r="J87" s="29"/>
      <c r="K87" s="29"/>
      <c r="L87" s="31"/>
      <c r="M87" s="32"/>
      <c r="N87" s="32"/>
      <c r="O87" s="29"/>
    </row>
    <row r="88" spans="1:15" s="20" customFormat="1" ht="21" customHeight="1" x14ac:dyDescent="0.15">
      <c r="B88" s="134" t="s">
        <v>205</v>
      </c>
      <c r="C88" s="134"/>
      <c r="D88" s="134"/>
      <c r="E88" s="134"/>
      <c r="F88" s="43"/>
      <c r="G88" s="57"/>
      <c r="H88" s="33"/>
      <c r="I88" s="33"/>
      <c r="J88" s="33"/>
      <c r="K88" s="33"/>
      <c r="L88" s="33"/>
      <c r="M88" s="33"/>
      <c r="N88" s="33"/>
      <c r="O88" s="33"/>
    </row>
    <row r="89" spans="1:15" s="20" customFormat="1" ht="43.5" customHeight="1" x14ac:dyDescent="0.15">
      <c r="B89" s="134" t="s">
        <v>206</v>
      </c>
      <c r="C89" s="134"/>
      <c r="D89" s="134"/>
      <c r="E89" s="134"/>
      <c r="F89" s="43"/>
      <c r="G89" s="57"/>
      <c r="H89" s="33"/>
      <c r="I89" s="33"/>
      <c r="J89" s="33"/>
      <c r="K89" s="33"/>
      <c r="L89" s="33"/>
      <c r="M89" s="33"/>
      <c r="N89" s="33"/>
      <c r="O89" s="33"/>
    </row>
    <row r="90" spans="1:15" s="20" customFormat="1" ht="43.5" customHeight="1" x14ac:dyDescent="0.15">
      <c r="B90" s="134" t="s">
        <v>207</v>
      </c>
      <c r="C90" s="134"/>
      <c r="D90" s="134"/>
      <c r="E90" s="134"/>
      <c r="F90" s="43"/>
      <c r="G90" s="57"/>
      <c r="H90" s="33"/>
      <c r="I90" s="33"/>
      <c r="J90" s="33"/>
      <c r="K90" s="33"/>
      <c r="L90" s="33"/>
      <c r="M90" s="33"/>
      <c r="N90" s="33"/>
      <c r="O90" s="33"/>
    </row>
    <row r="91" spans="1:15" s="20" customFormat="1" ht="17" customHeight="1" x14ac:dyDescent="0.15">
      <c r="B91" s="23"/>
      <c r="C91" s="29"/>
      <c r="D91" s="23"/>
      <c r="E91" s="23"/>
      <c r="F91" s="41"/>
      <c r="G91" s="30"/>
      <c r="H91" s="29"/>
      <c r="I91" s="29"/>
      <c r="J91" s="29"/>
      <c r="K91" s="29"/>
      <c r="L91" s="31"/>
      <c r="M91" s="32"/>
      <c r="N91" s="32"/>
      <c r="O91" s="29"/>
    </row>
  </sheetData>
  <autoFilter ref="B7:O86" xr:uid="{00000000-0001-0000-0000-000000000000}"/>
  <mergeCells count="35">
    <mergeCell ref="F25:F27"/>
    <mergeCell ref="G25:G27"/>
    <mergeCell ref="H25:H27"/>
    <mergeCell ref="B25:B27"/>
    <mergeCell ref="C25:C27"/>
    <mergeCell ref="D25:D27"/>
    <mergeCell ref="E25:E27"/>
    <mergeCell ref="J29:J30"/>
    <mergeCell ref="K29:K30"/>
    <mergeCell ref="L29:L30"/>
    <mergeCell ref="I25:I27"/>
    <mergeCell ref="J25:J27"/>
    <mergeCell ref="K25:K27"/>
    <mergeCell ref="L25:L27"/>
    <mergeCell ref="E29:E30"/>
    <mergeCell ref="F29:F30"/>
    <mergeCell ref="G29:G30"/>
    <mergeCell ref="H29:H30"/>
    <mergeCell ref="I29:I30"/>
    <mergeCell ref="C6:O6"/>
    <mergeCell ref="B2:E5"/>
    <mergeCell ref="B86:M86"/>
    <mergeCell ref="F2:O2"/>
    <mergeCell ref="F3:O3"/>
    <mergeCell ref="F4:O4"/>
    <mergeCell ref="F5:O5"/>
    <mergeCell ref="M29:M30"/>
    <mergeCell ref="N29:N30"/>
    <mergeCell ref="O29:O30"/>
    <mergeCell ref="N25:N27"/>
    <mergeCell ref="O25:O27"/>
    <mergeCell ref="M25:M27"/>
    <mergeCell ref="B29:B30"/>
    <mergeCell ref="C29:C30"/>
    <mergeCell ref="D29:D30"/>
  </mergeCells>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5" defaultRowHeight="15" x14ac:dyDescent="0.2"/>
  <cols>
    <col min="1" max="1" width="18.1640625" customWidth="1"/>
  </cols>
  <sheetData>
    <row r="1" spans="1:1" x14ac:dyDescent="0.2">
      <c r="A1" s="1"/>
    </row>
    <row r="2" spans="1:1" x14ac:dyDescent="0.2">
      <c r="A2" s="1" t="s">
        <v>208</v>
      </c>
    </row>
    <row r="3" spans="1:1" x14ac:dyDescent="0.2">
      <c r="A3" s="1" t="s">
        <v>209</v>
      </c>
    </row>
    <row r="4" spans="1:1" x14ac:dyDescent="0.2">
      <c r="A4" s="1" t="s">
        <v>210</v>
      </c>
    </row>
    <row r="5" spans="1:1" x14ac:dyDescent="0.2">
      <c r="A5" s="1" t="s">
        <v>211</v>
      </c>
    </row>
    <row r="6" spans="1:1" x14ac:dyDescent="0.2">
      <c r="A6" s="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ANEXO 3 OFERTA ECONOMICA</vt:lpstr>
      <vt:lpstr>Hoja1</vt:lpstr>
      <vt:lpstr>'ANEXO 3 OFERTA ECONOMICA'!Print_Area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Jorge Patino</cp:lastModifiedBy>
  <cp:revision/>
  <dcterms:created xsi:type="dcterms:W3CDTF">2019-02-01T15:48:18Z</dcterms:created>
  <dcterms:modified xsi:type="dcterms:W3CDTF">2025-10-28T20:14:57Z</dcterms:modified>
  <cp:category/>
  <cp:contentStatus/>
</cp:coreProperties>
</file>